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38400" windowHeight="17835"/>
  </bookViews>
  <sheets>
    <sheet name="Ausgabenjournal blanko" sheetId="3" r:id="rId1"/>
    <sheet name="Ausgabenjournal Beispiel" sheetId="4" r:id="rId2"/>
  </sheets>
  <definedNames>
    <definedName name="_xlnm.Print_Area" localSheetId="1">'Ausgabenjournal Beispiel'!$A$1:$AB$148</definedName>
    <definedName name="_xlnm.Print_Area" localSheetId="0">'Ausgabenjournal blanko'!$A$1:$AB$161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57" i="4" l="1"/>
  <c r="P157" i="4"/>
  <c r="E157" i="4"/>
  <c r="AA155" i="4"/>
  <c r="P155" i="4"/>
  <c r="E155" i="4"/>
  <c r="AA153" i="4"/>
  <c r="P153" i="4"/>
  <c r="E153" i="4"/>
  <c r="AA151" i="4"/>
  <c r="P151" i="4"/>
  <c r="E151" i="4"/>
  <c r="AA157" i="3"/>
  <c r="AA155" i="3"/>
  <c r="AA153" i="3"/>
  <c r="AA151" i="3"/>
  <c r="P157" i="3"/>
  <c r="P155" i="3"/>
  <c r="P153" i="3"/>
  <c r="P151" i="3"/>
  <c r="E157" i="3"/>
  <c r="E155" i="3"/>
  <c r="E153" i="3"/>
  <c r="E151" i="3"/>
  <c r="E65" i="3" l="1"/>
  <c r="T126" i="4" l="1"/>
  <c r="P126" i="4" s="1"/>
  <c r="I126" i="4"/>
  <c r="E126" i="4" s="1"/>
  <c r="T125" i="4"/>
  <c r="P125" i="4"/>
  <c r="I125" i="4"/>
  <c r="E125" i="4"/>
  <c r="T124" i="4"/>
  <c r="P124" i="4" s="1"/>
  <c r="I124" i="4"/>
  <c r="E124" i="4" s="1"/>
  <c r="T123" i="4"/>
  <c r="P123" i="4" s="1"/>
  <c r="I123" i="4"/>
  <c r="E123" i="4" s="1"/>
  <c r="AA123" i="4" s="1"/>
  <c r="T122" i="4"/>
  <c r="P122" i="4" s="1"/>
  <c r="I122" i="4"/>
  <c r="E122" i="4" s="1"/>
  <c r="T121" i="4"/>
  <c r="P121" i="4" s="1"/>
  <c r="I121" i="4"/>
  <c r="E121" i="4" s="1"/>
  <c r="T120" i="4"/>
  <c r="P120" i="4" s="1"/>
  <c r="I120" i="4"/>
  <c r="E120" i="4" s="1"/>
  <c r="AA120" i="4" s="1"/>
  <c r="T119" i="4"/>
  <c r="P119" i="4" s="1"/>
  <c r="I119" i="4"/>
  <c r="E119" i="4" s="1"/>
  <c r="T118" i="4"/>
  <c r="P118" i="4" s="1"/>
  <c r="I118" i="4"/>
  <c r="E118" i="4" s="1"/>
  <c r="T117" i="4"/>
  <c r="P117" i="4"/>
  <c r="I117" i="4"/>
  <c r="E117" i="4" s="1"/>
  <c r="T116" i="4"/>
  <c r="P116" i="4" s="1"/>
  <c r="I116" i="4"/>
  <c r="E116" i="4"/>
  <c r="T115" i="4"/>
  <c r="P115" i="4"/>
  <c r="I115" i="4"/>
  <c r="E115" i="4" s="1"/>
  <c r="T114" i="4"/>
  <c r="P114" i="4" s="1"/>
  <c r="I114" i="4"/>
  <c r="E114" i="4" s="1"/>
  <c r="T113" i="4"/>
  <c r="P113" i="4" s="1"/>
  <c r="I113" i="4"/>
  <c r="E113" i="4" s="1"/>
  <c r="T112" i="4"/>
  <c r="P112" i="4" s="1"/>
  <c r="I112" i="4"/>
  <c r="E112" i="4" s="1"/>
  <c r="T107" i="4"/>
  <c r="P107" i="4" s="1"/>
  <c r="I107" i="4"/>
  <c r="E107" i="4" s="1"/>
  <c r="T106" i="4"/>
  <c r="P106" i="4" s="1"/>
  <c r="I106" i="4"/>
  <c r="E106" i="4" s="1"/>
  <c r="T105" i="4"/>
  <c r="P105" i="4" s="1"/>
  <c r="I105" i="4"/>
  <c r="E105" i="4" s="1"/>
  <c r="T104" i="4"/>
  <c r="P104" i="4" s="1"/>
  <c r="I104" i="4"/>
  <c r="E104" i="4" s="1"/>
  <c r="T103" i="4"/>
  <c r="P103" i="4" s="1"/>
  <c r="I103" i="4"/>
  <c r="E103" i="4" s="1"/>
  <c r="T102" i="4"/>
  <c r="P102" i="4" s="1"/>
  <c r="I102" i="4"/>
  <c r="E102" i="4" s="1"/>
  <c r="AA102" i="4" s="1"/>
  <c r="T101" i="4"/>
  <c r="P101" i="4" s="1"/>
  <c r="I101" i="4"/>
  <c r="E101" i="4" s="1"/>
  <c r="T100" i="4"/>
  <c r="P100" i="4" s="1"/>
  <c r="I100" i="4"/>
  <c r="E100" i="4" s="1"/>
  <c r="T99" i="4"/>
  <c r="P99" i="4" s="1"/>
  <c r="I99" i="4"/>
  <c r="E99" i="4" s="1"/>
  <c r="T98" i="4"/>
  <c r="P98" i="4" s="1"/>
  <c r="I98" i="4"/>
  <c r="E98" i="4" s="1"/>
  <c r="T97" i="4"/>
  <c r="P97" i="4" s="1"/>
  <c r="I97" i="4"/>
  <c r="E97" i="4" s="1"/>
  <c r="AA97" i="4" s="1"/>
  <c r="T96" i="4"/>
  <c r="P96" i="4"/>
  <c r="I96" i="4"/>
  <c r="E96" i="4"/>
  <c r="T95" i="4"/>
  <c r="P95" i="4" s="1"/>
  <c r="I95" i="4"/>
  <c r="E95" i="4" s="1"/>
  <c r="T94" i="4"/>
  <c r="P94" i="4" s="1"/>
  <c r="I94" i="4"/>
  <c r="E94" i="4" s="1"/>
  <c r="T93" i="4"/>
  <c r="P93" i="4" s="1"/>
  <c r="I93" i="4"/>
  <c r="E93" i="4" s="1"/>
  <c r="T88" i="4"/>
  <c r="P88" i="4" s="1"/>
  <c r="I88" i="4"/>
  <c r="E88" i="4" s="1"/>
  <c r="T87" i="4"/>
  <c r="P87" i="4" s="1"/>
  <c r="I87" i="4"/>
  <c r="E87" i="4" s="1"/>
  <c r="T86" i="4"/>
  <c r="P86" i="4" s="1"/>
  <c r="I86" i="4"/>
  <c r="E86" i="4" s="1"/>
  <c r="AA86" i="4" s="1"/>
  <c r="T85" i="4"/>
  <c r="P85" i="4" s="1"/>
  <c r="I85" i="4"/>
  <c r="E85" i="4" s="1"/>
  <c r="T84" i="4"/>
  <c r="P84" i="4" s="1"/>
  <c r="I84" i="4"/>
  <c r="E84" i="4" s="1"/>
  <c r="AA84" i="4" s="1"/>
  <c r="T83" i="4"/>
  <c r="P83" i="4" s="1"/>
  <c r="I83" i="4"/>
  <c r="E83" i="4" s="1"/>
  <c r="T82" i="4"/>
  <c r="P82" i="4" s="1"/>
  <c r="I82" i="4"/>
  <c r="E82" i="4" s="1"/>
  <c r="T81" i="4"/>
  <c r="P81" i="4" s="1"/>
  <c r="I81" i="4"/>
  <c r="E81" i="4" s="1"/>
  <c r="T80" i="4"/>
  <c r="P80" i="4" s="1"/>
  <c r="I80" i="4"/>
  <c r="E80" i="4" s="1"/>
  <c r="T79" i="4"/>
  <c r="P79" i="4" s="1"/>
  <c r="I79" i="4"/>
  <c r="E79" i="4" s="1"/>
  <c r="T78" i="4"/>
  <c r="P78" i="4" s="1"/>
  <c r="I78" i="4"/>
  <c r="E78" i="4" s="1"/>
  <c r="T77" i="4"/>
  <c r="P77" i="4" s="1"/>
  <c r="I77" i="4"/>
  <c r="E77" i="4" s="1"/>
  <c r="T76" i="4"/>
  <c r="P76" i="4" s="1"/>
  <c r="I76" i="4"/>
  <c r="E76" i="4" s="1"/>
  <c r="T75" i="4"/>
  <c r="P75" i="4" s="1"/>
  <c r="I75" i="4"/>
  <c r="E75" i="4" s="1"/>
  <c r="T74" i="4"/>
  <c r="P74" i="4" s="1"/>
  <c r="I74" i="4"/>
  <c r="E74" i="4" s="1"/>
  <c r="T69" i="4"/>
  <c r="P69" i="4" s="1"/>
  <c r="I69" i="4"/>
  <c r="E69" i="4" s="1"/>
  <c r="T68" i="4"/>
  <c r="P68" i="4" s="1"/>
  <c r="I68" i="4"/>
  <c r="E68" i="4" s="1"/>
  <c r="T67" i="4"/>
  <c r="P67" i="4" s="1"/>
  <c r="I67" i="4"/>
  <c r="E67" i="4" s="1"/>
  <c r="T66" i="4"/>
  <c r="P66" i="4" s="1"/>
  <c r="I66" i="4"/>
  <c r="E66" i="4" s="1"/>
  <c r="T65" i="4"/>
  <c r="P65" i="4" s="1"/>
  <c r="I65" i="4"/>
  <c r="E65" i="4" s="1"/>
  <c r="T64" i="4"/>
  <c r="P64" i="4" s="1"/>
  <c r="I64" i="4"/>
  <c r="E64" i="4" s="1"/>
  <c r="AA64" i="4" s="1"/>
  <c r="T63" i="4"/>
  <c r="P63" i="4" s="1"/>
  <c r="I63" i="4"/>
  <c r="E63" i="4" s="1"/>
  <c r="AA63" i="4" s="1"/>
  <c r="T62" i="4"/>
  <c r="P62" i="4"/>
  <c r="I62" i="4"/>
  <c r="E62" i="4" s="1"/>
  <c r="T61" i="4"/>
  <c r="P61" i="4" s="1"/>
  <c r="I61" i="4"/>
  <c r="E61" i="4" s="1"/>
  <c r="T60" i="4"/>
  <c r="P60" i="4" s="1"/>
  <c r="I60" i="4"/>
  <c r="E60" i="4"/>
  <c r="T59" i="4"/>
  <c r="P59" i="4" s="1"/>
  <c r="I59" i="4"/>
  <c r="E59" i="4" s="1"/>
  <c r="T58" i="4"/>
  <c r="P58" i="4" s="1"/>
  <c r="I58" i="4"/>
  <c r="E58" i="4" s="1"/>
  <c r="T57" i="4"/>
  <c r="P57" i="4" s="1"/>
  <c r="I57" i="4"/>
  <c r="E57" i="4" s="1"/>
  <c r="T56" i="4"/>
  <c r="P56" i="4" s="1"/>
  <c r="I56" i="4"/>
  <c r="E56" i="4" s="1"/>
  <c r="T55" i="4"/>
  <c r="P55" i="4" s="1"/>
  <c r="I55" i="4"/>
  <c r="E55" i="4" s="1"/>
  <c r="T50" i="4"/>
  <c r="P50" i="4" s="1"/>
  <c r="I50" i="4"/>
  <c r="E50" i="4" s="1"/>
  <c r="T49" i="4"/>
  <c r="P49" i="4" s="1"/>
  <c r="I49" i="4"/>
  <c r="E49" i="4" s="1"/>
  <c r="T48" i="4"/>
  <c r="P48" i="4" s="1"/>
  <c r="I48" i="4"/>
  <c r="E48" i="4" s="1"/>
  <c r="T47" i="4"/>
  <c r="P47" i="4" s="1"/>
  <c r="I47" i="4"/>
  <c r="E47" i="4" s="1"/>
  <c r="T46" i="4"/>
  <c r="P46" i="4" s="1"/>
  <c r="I46" i="4"/>
  <c r="E46" i="4" s="1"/>
  <c r="T45" i="4"/>
  <c r="P45" i="4" s="1"/>
  <c r="I45" i="4"/>
  <c r="E45" i="4" s="1"/>
  <c r="T44" i="4"/>
  <c r="P44" i="4" s="1"/>
  <c r="I44" i="4"/>
  <c r="E44" i="4" s="1"/>
  <c r="AA44" i="4" s="1"/>
  <c r="T43" i="4"/>
  <c r="P43" i="4" s="1"/>
  <c r="I43" i="4"/>
  <c r="E43" i="4" s="1"/>
  <c r="T42" i="4"/>
  <c r="P42" i="4" s="1"/>
  <c r="I42" i="4"/>
  <c r="E42" i="4" s="1"/>
  <c r="T41" i="4"/>
  <c r="P41" i="4"/>
  <c r="I41" i="4"/>
  <c r="E41" i="4" s="1"/>
  <c r="T40" i="4"/>
  <c r="P40" i="4" s="1"/>
  <c r="I40" i="4"/>
  <c r="E40" i="4" s="1"/>
  <c r="T39" i="4"/>
  <c r="P39" i="4" s="1"/>
  <c r="I39" i="4"/>
  <c r="E39" i="4" s="1"/>
  <c r="T38" i="4"/>
  <c r="P38" i="4" s="1"/>
  <c r="I38" i="4"/>
  <c r="E38" i="4" s="1"/>
  <c r="T37" i="4"/>
  <c r="P37" i="4" s="1"/>
  <c r="I37" i="4"/>
  <c r="E37" i="4" s="1"/>
  <c r="T36" i="4"/>
  <c r="P36" i="4" s="1"/>
  <c r="I36" i="4"/>
  <c r="E36" i="4" s="1"/>
  <c r="T31" i="4"/>
  <c r="P31" i="4" s="1"/>
  <c r="I31" i="4"/>
  <c r="E31" i="4" s="1"/>
  <c r="T30" i="4"/>
  <c r="P30" i="4" s="1"/>
  <c r="I30" i="4"/>
  <c r="E30" i="4" s="1"/>
  <c r="T29" i="4"/>
  <c r="P29" i="4" s="1"/>
  <c r="I29" i="4"/>
  <c r="E29" i="4" s="1"/>
  <c r="T28" i="4"/>
  <c r="P28" i="4" s="1"/>
  <c r="I28" i="4"/>
  <c r="E28" i="4" s="1"/>
  <c r="T27" i="4"/>
  <c r="P27" i="4" s="1"/>
  <c r="AA27" i="4" s="1"/>
  <c r="I27" i="4"/>
  <c r="E27" i="4"/>
  <c r="T26" i="4"/>
  <c r="P26" i="4" s="1"/>
  <c r="I26" i="4"/>
  <c r="E26" i="4" s="1"/>
  <c r="T25" i="4"/>
  <c r="P25" i="4" s="1"/>
  <c r="I25" i="4"/>
  <c r="E25" i="4" s="1"/>
  <c r="T24" i="4"/>
  <c r="P24" i="4" s="1"/>
  <c r="I24" i="4"/>
  <c r="E24" i="4" s="1"/>
  <c r="T23" i="4"/>
  <c r="P23" i="4" s="1"/>
  <c r="I23" i="4"/>
  <c r="E23" i="4" s="1"/>
  <c r="T22" i="4"/>
  <c r="P22" i="4" s="1"/>
  <c r="I22" i="4"/>
  <c r="E22" i="4" s="1"/>
  <c r="T21" i="4"/>
  <c r="P21" i="4" s="1"/>
  <c r="I21" i="4"/>
  <c r="E21" i="4" s="1"/>
  <c r="T20" i="4"/>
  <c r="P20" i="4" s="1"/>
  <c r="I20" i="4"/>
  <c r="E20" i="4" s="1"/>
  <c r="T19" i="4"/>
  <c r="P19" i="4" s="1"/>
  <c r="I19" i="4"/>
  <c r="E19" i="4" s="1"/>
  <c r="T18" i="4"/>
  <c r="P18" i="4" s="1"/>
  <c r="AA18" i="4" s="1"/>
  <c r="I18" i="4"/>
  <c r="E18" i="4"/>
  <c r="T17" i="4"/>
  <c r="P17" i="4" s="1"/>
  <c r="I17" i="4"/>
  <c r="E17" i="4" s="1"/>
  <c r="T12" i="4"/>
  <c r="P12" i="4" s="1"/>
  <c r="I12" i="4"/>
  <c r="E12" i="4" s="1"/>
  <c r="AA12" i="4" s="1"/>
  <c r="T11" i="4"/>
  <c r="P11" i="4"/>
  <c r="I11" i="4"/>
  <c r="E11" i="4" s="1"/>
  <c r="T10" i="4"/>
  <c r="P10" i="4" s="1"/>
  <c r="I10" i="4"/>
  <c r="E10" i="4" s="1"/>
  <c r="T9" i="4"/>
  <c r="P9" i="4" s="1"/>
  <c r="I9" i="4"/>
  <c r="E9" i="4"/>
  <c r="T126" i="3"/>
  <c r="P126" i="3" s="1"/>
  <c r="T125" i="3"/>
  <c r="P125" i="3" s="1"/>
  <c r="T124" i="3"/>
  <c r="P124" i="3" s="1"/>
  <c r="T123" i="3"/>
  <c r="P123" i="3" s="1"/>
  <c r="T122" i="3"/>
  <c r="P122" i="3" s="1"/>
  <c r="T121" i="3"/>
  <c r="P121" i="3" s="1"/>
  <c r="T120" i="3"/>
  <c r="P120" i="3" s="1"/>
  <c r="T119" i="3"/>
  <c r="P119" i="3" s="1"/>
  <c r="T118" i="3"/>
  <c r="P118" i="3"/>
  <c r="T117" i="3"/>
  <c r="P117" i="3" s="1"/>
  <c r="T116" i="3"/>
  <c r="P116" i="3" s="1"/>
  <c r="T115" i="3"/>
  <c r="P115" i="3" s="1"/>
  <c r="T114" i="3"/>
  <c r="P114" i="3" s="1"/>
  <c r="T113" i="3"/>
  <c r="P113" i="3" s="1"/>
  <c r="T112" i="3"/>
  <c r="P112" i="3" s="1"/>
  <c r="T107" i="3"/>
  <c r="P107" i="3" s="1"/>
  <c r="T106" i="3"/>
  <c r="P106" i="3" s="1"/>
  <c r="T105" i="3"/>
  <c r="P105" i="3" s="1"/>
  <c r="T104" i="3"/>
  <c r="P104" i="3" s="1"/>
  <c r="T103" i="3"/>
  <c r="P103" i="3" s="1"/>
  <c r="T102" i="3"/>
  <c r="P102" i="3" s="1"/>
  <c r="T101" i="3"/>
  <c r="P101" i="3" s="1"/>
  <c r="T100" i="3"/>
  <c r="P100" i="3" s="1"/>
  <c r="T99" i="3"/>
  <c r="P99" i="3" s="1"/>
  <c r="T98" i="3"/>
  <c r="P98" i="3" s="1"/>
  <c r="T97" i="3"/>
  <c r="P97" i="3" s="1"/>
  <c r="T96" i="3"/>
  <c r="P96" i="3" s="1"/>
  <c r="T95" i="3"/>
  <c r="P95" i="3" s="1"/>
  <c r="T94" i="3"/>
  <c r="P94" i="3"/>
  <c r="T93" i="3"/>
  <c r="P93" i="3" s="1"/>
  <c r="T88" i="3"/>
  <c r="P88" i="3" s="1"/>
  <c r="T87" i="3"/>
  <c r="P87" i="3" s="1"/>
  <c r="T86" i="3"/>
  <c r="P86" i="3" s="1"/>
  <c r="T85" i="3"/>
  <c r="P85" i="3" s="1"/>
  <c r="T84" i="3"/>
  <c r="P84" i="3" s="1"/>
  <c r="T83" i="3"/>
  <c r="P83" i="3" s="1"/>
  <c r="T82" i="3"/>
  <c r="P82" i="3" s="1"/>
  <c r="T81" i="3"/>
  <c r="P81" i="3" s="1"/>
  <c r="T80" i="3"/>
  <c r="P80" i="3" s="1"/>
  <c r="T79" i="3"/>
  <c r="P79" i="3" s="1"/>
  <c r="T78" i="3"/>
  <c r="P78" i="3" s="1"/>
  <c r="T77" i="3"/>
  <c r="P77" i="3" s="1"/>
  <c r="T76" i="3"/>
  <c r="P76" i="3" s="1"/>
  <c r="T75" i="3"/>
  <c r="P75" i="3" s="1"/>
  <c r="T74" i="3"/>
  <c r="P74" i="3" s="1"/>
  <c r="T69" i="3"/>
  <c r="P69" i="3" s="1"/>
  <c r="T68" i="3"/>
  <c r="P68" i="3" s="1"/>
  <c r="T67" i="3"/>
  <c r="P67" i="3" s="1"/>
  <c r="T66" i="3"/>
  <c r="P66" i="3" s="1"/>
  <c r="T65" i="3"/>
  <c r="P65" i="3" s="1"/>
  <c r="T64" i="3"/>
  <c r="P64" i="3" s="1"/>
  <c r="T63" i="3"/>
  <c r="P63" i="3" s="1"/>
  <c r="T62" i="3"/>
  <c r="P62" i="3" s="1"/>
  <c r="T61" i="3"/>
  <c r="P61" i="3" s="1"/>
  <c r="T60" i="3"/>
  <c r="P60" i="3" s="1"/>
  <c r="T59" i="3"/>
  <c r="P59" i="3" s="1"/>
  <c r="T58" i="3"/>
  <c r="P58" i="3" s="1"/>
  <c r="T57" i="3"/>
  <c r="P57" i="3"/>
  <c r="T56" i="3"/>
  <c r="P56" i="3" s="1"/>
  <c r="T55" i="3"/>
  <c r="P55" i="3" s="1"/>
  <c r="T50" i="3"/>
  <c r="P50" i="3" s="1"/>
  <c r="T49" i="3"/>
  <c r="P49" i="3" s="1"/>
  <c r="T48" i="3"/>
  <c r="P48" i="3" s="1"/>
  <c r="T47" i="3"/>
  <c r="P47" i="3" s="1"/>
  <c r="T46" i="3"/>
  <c r="P46" i="3" s="1"/>
  <c r="T45" i="3"/>
  <c r="P45" i="3" s="1"/>
  <c r="T44" i="3"/>
  <c r="P44" i="3" s="1"/>
  <c r="T43" i="3"/>
  <c r="P43" i="3" s="1"/>
  <c r="T42" i="3"/>
  <c r="P42" i="3"/>
  <c r="T41" i="3"/>
  <c r="P41" i="3" s="1"/>
  <c r="T40" i="3"/>
  <c r="P40" i="3"/>
  <c r="T39" i="3"/>
  <c r="P39" i="3" s="1"/>
  <c r="T38" i="3"/>
  <c r="P38" i="3" s="1"/>
  <c r="T37" i="3"/>
  <c r="P37" i="3" s="1"/>
  <c r="T36" i="3"/>
  <c r="P36" i="3" s="1"/>
  <c r="T31" i="3"/>
  <c r="P31" i="3" s="1"/>
  <c r="T30" i="3"/>
  <c r="P30" i="3" s="1"/>
  <c r="T29" i="3"/>
  <c r="P29" i="3" s="1"/>
  <c r="T28" i="3"/>
  <c r="P28" i="3" s="1"/>
  <c r="T27" i="3"/>
  <c r="T26" i="3"/>
  <c r="P26" i="3" s="1"/>
  <c r="T25" i="3"/>
  <c r="P25" i="3" s="1"/>
  <c r="T24" i="3"/>
  <c r="P24" i="3" s="1"/>
  <c r="T23" i="3"/>
  <c r="P23" i="3" s="1"/>
  <c r="T22" i="3"/>
  <c r="P22" i="3" s="1"/>
  <c r="T21" i="3"/>
  <c r="P21" i="3" s="1"/>
  <c r="T20" i="3"/>
  <c r="P20" i="3" s="1"/>
  <c r="T19" i="3"/>
  <c r="P19" i="3" s="1"/>
  <c r="T18" i="3"/>
  <c r="P18" i="3" s="1"/>
  <c r="T17" i="3"/>
  <c r="P17" i="3" s="1"/>
  <c r="P27" i="3"/>
  <c r="P9" i="3"/>
  <c r="E9" i="3"/>
  <c r="I9" i="3"/>
  <c r="T10" i="3"/>
  <c r="P10" i="3" s="1"/>
  <c r="T11" i="3"/>
  <c r="P11" i="3" s="1"/>
  <c r="T12" i="3"/>
  <c r="P12" i="3" s="1"/>
  <c r="T9" i="3"/>
  <c r="I75" i="3"/>
  <c r="AA30" i="4" l="1"/>
  <c r="AA67" i="4"/>
  <c r="AA125" i="4"/>
  <c r="AA31" i="4"/>
  <c r="AA50" i="4"/>
  <c r="AA61" i="4"/>
  <c r="AA10" i="4"/>
  <c r="AA77" i="4"/>
  <c r="AA105" i="4"/>
  <c r="AA22" i="4"/>
  <c r="AA41" i="4"/>
  <c r="AA117" i="4"/>
  <c r="AA119" i="4"/>
  <c r="P109" i="4"/>
  <c r="P145" i="4" s="1"/>
  <c r="AA116" i="4"/>
  <c r="AA28" i="4"/>
  <c r="AA87" i="4"/>
  <c r="AA11" i="4"/>
  <c r="AA43" i="4"/>
  <c r="AA115" i="4"/>
  <c r="AA83" i="4"/>
  <c r="AA19" i="4"/>
  <c r="AA25" i="4"/>
  <c r="AA38" i="4"/>
  <c r="AA40" i="4"/>
  <c r="AA57" i="4"/>
  <c r="AA80" i="4"/>
  <c r="AA100" i="4"/>
  <c r="AA124" i="4"/>
  <c r="AA60" i="4"/>
  <c r="AA47" i="4"/>
  <c r="AA58" i="4"/>
  <c r="AA94" i="4"/>
  <c r="AA113" i="4"/>
  <c r="AA20" i="4"/>
  <c r="AA45" i="4"/>
  <c r="AA121" i="4"/>
  <c r="P33" i="4"/>
  <c r="AA26" i="4"/>
  <c r="AA29" i="4"/>
  <c r="P52" i="4"/>
  <c r="AA42" i="4"/>
  <c r="AA62" i="4"/>
  <c r="AA65" i="4"/>
  <c r="AA81" i="4"/>
  <c r="AA88" i="4"/>
  <c r="AA103" i="4"/>
  <c r="AA118" i="4"/>
  <c r="AA24" i="4"/>
  <c r="AA37" i="4"/>
  <c r="AA39" i="4"/>
  <c r="AA48" i="4"/>
  <c r="AA68" i="4"/>
  <c r="AA79" i="4"/>
  <c r="AA96" i="4"/>
  <c r="AA104" i="4"/>
  <c r="AA114" i="4"/>
  <c r="AA21" i="4"/>
  <c r="AA46" i="4"/>
  <c r="AA49" i="4"/>
  <c r="AA66" i="4"/>
  <c r="AA69" i="4"/>
  <c r="AA76" i="4"/>
  <c r="AA99" i="4"/>
  <c r="AA107" i="4"/>
  <c r="AA122" i="4"/>
  <c r="P128" i="3"/>
  <c r="AA93" i="4"/>
  <c r="E109" i="4"/>
  <c r="E145" i="4" s="1"/>
  <c r="P128" i="4"/>
  <c r="E128" i="4"/>
  <c r="AA112" i="4"/>
  <c r="P90" i="4"/>
  <c r="AA74" i="4"/>
  <c r="E14" i="4"/>
  <c r="P14" i="4"/>
  <c r="P133" i="4" s="1"/>
  <c r="AA17" i="4"/>
  <c r="E33" i="4"/>
  <c r="AA23" i="4"/>
  <c r="AA36" i="4"/>
  <c r="E52" i="4"/>
  <c r="AA55" i="4"/>
  <c r="E71" i="4"/>
  <c r="E90" i="4"/>
  <c r="AA75" i="4"/>
  <c r="AA78" i="4"/>
  <c r="AA95" i="4"/>
  <c r="AA98" i="4"/>
  <c r="AA101" i="4"/>
  <c r="AA106" i="4"/>
  <c r="P71" i="4"/>
  <c r="AA85" i="4"/>
  <c r="AA56" i="4"/>
  <c r="AA59" i="4"/>
  <c r="AA82" i="4"/>
  <c r="AA126" i="4"/>
  <c r="AA9" i="4"/>
  <c r="P90" i="3"/>
  <c r="P52" i="3"/>
  <c r="P109" i="3"/>
  <c r="P145" i="3" s="1"/>
  <c r="P71" i="3"/>
  <c r="P33" i="3"/>
  <c r="P14" i="3"/>
  <c r="P133" i="3" s="1"/>
  <c r="I10" i="3"/>
  <c r="I103" i="3"/>
  <c r="E103" i="3" s="1"/>
  <c r="AA103" i="3" s="1"/>
  <c r="I104" i="3"/>
  <c r="E104" i="3" s="1"/>
  <c r="AA104" i="3" s="1"/>
  <c r="I105" i="3"/>
  <c r="E105" i="3" s="1"/>
  <c r="AA105" i="3" s="1"/>
  <c r="I106" i="3"/>
  <c r="E106" i="3" s="1"/>
  <c r="AA106" i="3" s="1"/>
  <c r="I107" i="3"/>
  <c r="E107" i="3" s="1"/>
  <c r="AA107" i="3" s="1"/>
  <c r="I122" i="3"/>
  <c r="E122" i="3" s="1"/>
  <c r="AA122" i="3" s="1"/>
  <c r="I123" i="3"/>
  <c r="E123" i="3" s="1"/>
  <c r="AA123" i="3" s="1"/>
  <c r="I124" i="3"/>
  <c r="E124" i="3" s="1"/>
  <c r="AA124" i="3" s="1"/>
  <c r="I125" i="3"/>
  <c r="E125" i="3" s="1"/>
  <c r="AA125" i="3" s="1"/>
  <c r="I126" i="3"/>
  <c r="E126" i="3" s="1"/>
  <c r="AA126" i="3" s="1"/>
  <c r="P141" i="4" l="1"/>
  <c r="AA109" i="4"/>
  <c r="AA145" i="4" s="1"/>
  <c r="P135" i="4"/>
  <c r="P137" i="4" s="1"/>
  <c r="AA90" i="4"/>
  <c r="AA52" i="4"/>
  <c r="AA71" i="4"/>
  <c r="AA141" i="4"/>
  <c r="AA143" i="4" s="1"/>
  <c r="E141" i="4"/>
  <c r="E143" i="4" s="1"/>
  <c r="P143" i="4"/>
  <c r="AA128" i="4"/>
  <c r="AA14" i="4"/>
  <c r="AA133" i="4" s="1"/>
  <c r="E133" i="4"/>
  <c r="E135" i="4"/>
  <c r="AA33" i="4"/>
  <c r="P147" i="4"/>
  <c r="P141" i="3"/>
  <c r="P143" i="3" s="1"/>
  <c r="P135" i="3"/>
  <c r="P137" i="3" s="1"/>
  <c r="P147" i="3"/>
  <c r="I84" i="3"/>
  <c r="E84" i="3" s="1"/>
  <c r="AA84" i="3" s="1"/>
  <c r="I85" i="3"/>
  <c r="E85" i="3" s="1"/>
  <c r="AA85" i="3" s="1"/>
  <c r="I86" i="3"/>
  <c r="E86" i="3" s="1"/>
  <c r="AA86" i="3" s="1"/>
  <c r="I87" i="3"/>
  <c r="E87" i="3" s="1"/>
  <c r="AA87" i="3" s="1"/>
  <c r="I88" i="3"/>
  <c r="E88" i="3" s="1"/>
  <c r="AA88" i="3" s="1"/>
  <c r="I121" i="3"/>
  <c r="E121" i="3" s="1"/>
  <c r="AA121" i="3" s="1"/>
  <c r="I120" i="3"/>
  <c r="E120" i="3" s="1"/>
  <c r="AA120" i="3" s="1"/>
  <c r="I119" i="3"/>
  <c r="E119" i="3" s="1"/>
  <c r="AA119" i="3" s="1"/>
  <c r="I118" i="3"/>
  <c r="E118" i="3" s="1"/>
  <c r="AA118" i="3" s="1"/>
  <c r="I117" i="3"/>
  <c r="E117" i="3" s="1"/>
  <c r="AA117" i="3" s="1"/>
  <c r="I116" i="3"/>
  <c r="E116" i="3" s="1"/>
  <c r="AA116" i="3" s="1"/>
  <c r="I115" i="3"/>
  <c r="E115" i="3" s="1"/>
  <c r="AA115" i="3" s="1"/>
  <c r="I114" i="3"/>
  <c r="E114" i="3" s="1"/>
  <c r="AA114" i="3" s="1"/>
  <c r="I113" i="3"/>
  <c r="E113" i="3" s="1"/>
  <c r="AA113" i="3" s="1"/>
  <c r="I112" i="3"/>
  <c r="E112" i="3" s="1"/>
  <c r="I102" i="3"/>
  <c r="E102" i="3" s="1"/>
  <c r="AA102" i="3" s="1"/>
  <c r="I101" i="3"/>
  <c r="E101" i="3" s="1"/>
  <c r="AA101" i="3" s="1"/>
  <c r="I100" i="3"/>
  <c r="E100" i="3" s="1"/>
  <c r="AA100" i="3" s="1"/>
  <c r="I99" i="3"/>
  <c r="E99" i="3" s="1"/>
  <c r="AA99" i="3" s="1"/>
  <c r="I98" i="3"/>
  <c r="E98" i="3" s="1"/>
  <c r="AA98" i="3" s="1"/>
  <c r="I97" i="3"/>
  <c r="E97" i="3" s="1"/>
  <c r="AA97" i="3" s="1"/>
  <c r="I96" i="3"/>
  <c r="E96" i="3" s="1"/>
  <c r="AA96" i="3" s="1"/>
  <c r="I95" i="3"/>
  <c r="E95" i="3" s="1"/>
  <c r="AA95" i="3" s="1"/>
  <c r="I94" i="3"/>
  <c r="E94" i="3" s="1"/>
  <c r="AA94" i="3" s="1"/>
  <c r="I93" i="3"/>
  <c r="E93" i="3" s="1"/>
  <c r="I83" i="3"/>
  <c r="E83" i="3" s="1"/>
  <c r="AA83" i="3" s="1"/>
  <c r="I82" i="3"/>
  <c r="E82" i="3" s="1"/>
  <c r="AA82" i="3" s="1"/>
  <c r="I81" i="3"/>
  <c r="E81" i="3" s="1"/>
  <c r="AA81" i="3" s="1"/>
  <c r="I80" i="3"/>
  <c r="E80" i="3" s="1"/>
  <c r="AA80" i="3" s="1"/>
  <c r="I79" i="3"/>
  <c r="E79" i="3" s="1"/>
  <c r="AA79" i="3" s="1"/>
  <c r="I78" i="3"/>
  <c r="E78" i="3" s="1"/>
  <c r="AA78" i="3" s="1"/>
  <c r="I77" i="3"/>
  <c r="E77" i="3" s="1"/>
  <c r="AA77" i="3" s="1"/>
  <c r="I76" i="3"/>
  <c r="E76" i="3" s="1"/>
  <c r="AA76" i="3" s="1"/>
  <c r="E75" i="3"/>
  <c r="AA75" i="3" s="1"/>
  <c r="I74" i="3"/>
  <c r="E74" i="3" s="1"/>
  <c r="I69" i="3"/>
  <c r="E69" i="3" s="1"/>
  <c r="AA69" i="3" s="1"/>
  <c r="I68" i="3"/>
  <c r="E68" i="3" s="1"/>
  <c r="AA68" i="3" s="1"/>
  <c r="I67" i="3"/>
  <c r="E67" i="3" s="1"/>
  <c r="AA67" i="3" s="1"/>
  <c r="I66" i="3"/>
  <c r="E66" i="3" s="1"/>
  <c r="AA66" i="3" s="1"/>
  <c r="I65" i="3"/>
  <c r="AA65" i="3" s="1"/>
  <c r="I64" i="3"/>
  <c r="I63" i="3"/>
  <c r="E63" i="3" s="1"/>
  <c r="AA63" i="3" s="1"/>
  <c r="I62" i="3"/>
  <c r="E62" i="3" s="1"/>
  <c r="AA62" i="3" s="1"/>
  <c r="I61" i="3"/>
  <c r="E61" i="3" s="1"/>
  <c r="AA61" i="3" s="1"/>
  <c r="I60" i="3"/>
  <c r="E60" i="3" s="1"/>
  <c r="AA60" i="3" s="1"/>
  <c r="I59" i="3"/>
  <c r="E59" i="3" s="1"/>
  <c r="AA59" i="3" s="1"/>
  <c r="I58" i="3"/>
  <c r="E58" i="3" s="1"/>
  <c r="AA58" i="3" s="1"/>
  <c r="I57" i="3"/>
  <c r="E57" i="3" s="1"/>
  <c r="AA57" i="3" s="1"/>
  <c r="I56" i="3"/>
  <c r="E56" i="3" s="1"/>
  <c r="AA56" i="3" s="1"/>
  <c r="I55" i="3"/>
  <c r="E55" i="3" s="1"/>
  <c r="I50" i="3"/>
  <c r="E50" i="3" s="1"/>
  <c r="AA50" i="3" s="1"/>
  <c r="I49" i="3"/>
  <c r="E49" i="3" s="1"/>
  <c r="AA49" i="3" s="1"/>
  <c r="I48" i="3"/>
  <c r="E48" i="3" s="1"/>
  <c r="AA48" i="3" s="1"/>
  <c r="I47" i="3"/>
  <c r="E47" i="3" s="1"/>
  <c r="AA47" i="3" s="1"/>
  <c r="I46" i="3"/>
  <c r="E46" i="3" s="1"/>
  <c r="AA46" i="3" s="1"/>
  <c r="I45" i="3"/>
  <c r="E45" i="3" s="1"/>
  <c r="AA45" i="3" s="1"/>
  <c r="I44" i="3"/>
  <c r="E44" i="3" s="1"/>
  <c r="AA44" i="3" s="1"/>
  <c r="I43" i="3"/>
  <c r="E43" i="3" s="1"/>
  <c r="AA43" i="3" s="1"/>
  <c r="I42" i="3"/>
  <c r="E42" i="3" s="1"/>
  <c r="AA42" i="3" s="1"/>
  <c r="I41" i="3"/>
  <c r="E41" i="3" s="1"/>
  <c r="AA41" i="3" s="1"/>
  <c r="I40" i="3"/>
  <c r="E40" i="3" s="1"/>
  <c r="AA40" i="3" s="1"/>
  <c r="I39" i="3"/>
  <c r="E39" i="3" s="1"/>
  <c r="AA39" i="3" s="1"/>
  <c r="I38" i="3"/>
  <c r="E38" i="3" s="1"/>
  <c r="AA38" i="3" s="1"/>
  <c r="I37" i="3"/>
  <c r="E37" i="3" s="1"/>
  <c r="AA37" i="3" s="1"/>
  <c r="I36" i="3"/>
  <c r="E36" i="3" s="1"/>
  <c r="I31" i="3"/>
  <c r="E31" i="3" s="1"/>
  <c r="AA31" i="3" s="1"/>
  <c r="I30" i="3"/>
  <c r="E30" i="3" s="1"/>
  <c r="AA30" i="3" s="1"/>
  <c r="I29" i="3"/>
  <c r="E29" i="3" s="1"/>
  <c r="AA29" i="3" s="1"/>
  <c r="I28" i="3"/>
  <c r="E28" i="3" s="1"/>
  <c r="AA28" i="3" s="1"/>
  <c r="I27" i="3"/>
  <c r="E27" i="3" s="1"/>
  <c r="AA27" i="3" s="1"/>
  <c r="I26" i="3"/>
  <c r="E26" i="3" s="1"/>
  <c r="AA26" i="3" s="1"/>
  <c r="I25" i="3"/>
  <c r="E25" i="3" s="1"/>
  <c r="AA25" i="3" s="1"/>
  <c r="I24" i="3"/>
  <c r="E24" i="3" s="1"/>
  <c r="AA24" i="3" s="1"/>
  <c r="I23" i="3"/>
  <c r="E23" i="3" s="1"/>
  <c r="AA23" i="3" s="1"/>
  <c r="I22" i="3"/>
  <c r="E22" i="3" s="1"/>
  <c r="AA22" i="3" s="1"/>
  <c r="I21" i="3"/>
  <c r="E21" i="3" s="1"/>
  <c r="AA21" i="3" s="1"/>
  <c r="I20" i="3"/>
  <c r="E20" i="3" s="1"/>
  <c r="AA20" i="3" s="1"/>
  <c r="I19" i="3"/>
  <c r="E19" i="3" s="1"/>
  <c r="AA19" i="3" s="1"/>
  <c r="I18" i="3"/>
  <c r="E18" i="3" s="1"/>
  <c r="AA18" i="3" s="1"/>
  <c r="I17" i="3"/>
  <c r="E17" i="3" s="1"/>
  <c r="AA17" i="3" s="1"/>
  <c r="E64" i="3"/>
  <c r="AA64" i="3" s="1"/>
  <c r="I12" i="3"/>
  <c r="E12" i="3" s="1"/>
  <c r="AA12" i="3" s="1"/>
  <c r="I11" i="3"/>
  <c r="E11" i="3" s="1"/>
  <c r="AA11" i="3" s="1"/>
  <c r="E10" i="3"/>
  <c r="AA10" i="3" s="1"/>
  <c r="AA9" i="3"/>
  <c r="AA147" i="4" l="1"/>
  <c r="E137" i="4"/>
  <c r="E147" i="4"/>
  <c r="AA135" i="4"/>
  <c r="AA137" i="4" s="1"/>
  <c r="AA33" i="3"/>
  <c r="AA112" i="3"/>
  <c r="AA128" i="3" s="1"/>
  <c r="E128" i="3"/>
  <c r="AA93" i="3"/>
  <c r="AA109" i="3" s="1"/>
  <c r="AA145" i="3" s="1"/>
  <c r="E109" i="3"/>
  <c r="E145" i="3" s="1"/>
  <c r="E90" i="3"/>
  <c r="AA74" i="3"/>
  <c r="AA90" i="3" s="1"/>
  <c r="E71" i="3"/>
  <c r="AA55" i="3"/>
  <c r="AA71" i="3" s="1"/>
  <c r="E52" i="3"/>
  <c r="AA36" i="3"/>
  <c r="AA52" i="3" s="1"/>
  <c r="E14" i="3"/>
  <c r="E33" i="3"/>
  <c r="AA141" i="3" l="1"/>
  <c r="AA135" i="3"/>
  <c r="AA137" i="3" s="1"/>
  <c r="E141" i="3"/>
  <c r="E133" i="3"/>
  <c r="AA14" i="3"/>
  <c r="AA133" i="3" s="1"/>
  <c r="AA147" i="3" s="1"/>
  <c r="E135" i="3"/>
  <c r="E137" i="3" s="1"/>
  <c r="E143" i="3" l="1"/>
  <c r="E147" i="3"/>
  <c r="AA143" i="3"/>
</calcChain>
</file>

<file path=xl/sharedStrings.xml><?xml version="1.0" encoding="utf-8"?>
<sst xmlns="http://schemas.openxmlformats.org/spreadsheetml/2006/main" count="295" uniqueCount="110">
  <si>
    <t>auf 
Monat 
verteilt</t>
  </si>
  <si>
    <t>pro 
Quartal</t>
  </si>
  <si>
    <t>pro 
Halbjahr</t>
  </si>
  <si>
    <t>pro 
Jahr</t>
  </si>
  <si>
    <t>Privathaftpflicht</t>
  </si>
  <si>
    <t>Hausrat</t>
  </si>
  <si>
    <t>Arbeitsunfähigkeit</t>
  </si>
  <si>
    <t>Rechtsschutz</t>
  </si>
  <si>
    <t>Risikolebensversicherung</t>
  </si>
  <si>
    <t>Auslandskrankenversicherung</t>
  </si>
  <si>
    <t>Gas</t>
  </si>
  <si>
    <t>GEZ</t>
  </si>
  <si>
    <t>Bausparen</t>
  </si>
  <si>
    <t>Sparen Urlaub</t>
  </si>
  <si>
    <t>Handy</t>
  </si>
  <si>
    <t>Internet Festnetz</t>
  </si>
  <si>
    <t>TV</t>
  </si>
  <si>
    <t>Lebensmittel</t>
  </si>
  <si>
    <t>Kleinigkeiten</t>
  </si>
  <si>
    <t>Ausgaben</t>
  </si>
  <si>
    <t>Einkommen</t>
  </si>
  <si>
    <t>Herkunft</t>
  </si>
  <si>
    <t>Art</t>
  </si>
  <si>
    <t>Arbeitgeber 1</t>
  </si>
  <si>
    <t>Arbeitgeber 2</t>
  </si>
  <si>
    <t>Arbeitgeber 3</t>
  </si>
  <si>
    <t>Versicherungen Summe</t>
  </si>
  <si>
    <t>pro 
Monat</t>
  </si>
  <si>
    <t>Private Rentenversicherung</t>
  </si>
  <si>
    <t>sonstiges</t>
  </si>
  <si>
    <t>Sparen für den Ruhestand</t>
  </si>
  <si>
    <t>Essen Kantine</t>
  </si>
  <si>
    <t>Sportverein</t>
  </si>
  <si>
    <t>Fitnessstudio</t>
  </si>
  <si>
    <t>Fahrkarte ÖPNV</t>
  </si>
  <si>
    <t>Kraftstoff</t>
  </si>
  <si>
    <t>Sonstiges 2</t>
  </si>
  <si>
    <t>Sonstiges 3</t>
  </si>
  <si>
    <t>Sonstiges 4</t>
  </si>
  <si>
    <t>Ausgaben wohnen Summe</t>
  </si>
  <si>
    <t>Sparen eiserne Rücklage</t>
  </si>
  <si>
    <t>Sparen kurzfristige Anschaffungen</t>
  </si>
  <si>
    <t>Sparen Depot 1</t>
  </si>
  <si>
    <t>Sparen Depot 2</t>
  </si>
  <si>
    <t>Sparen Depot 3</t>
  </si>
  <si>
    <t>Sparen Zweck 1</t>
  </si>
  <si>
    <t>Sparen Zweck 2</t>
  </si>
  <si>
    <t>Sparen Riester</t>
  </si>
  <si>
    <t>Extraausgaben pro Monat</t>
  </si>
  <si>
    <t>Lebensunterhalt Summe</t>
  </si>
  <si>
    <t>Auto Versicherung</t>
  </si>
  <si>
    <t>Auto Steuer</t>
  </si>
  <si>
    <t>Miete Immobilie</t>
  </si>
  <si>
    <t>Finanzierungsrate Immobilie</t>
  </si>
  <si>
    <t>Strom</t>
  </si>
  <si>
    <t>Wasser</t>
  </si>
  <si>
    <t>Auto Finanzierungsrate/ Leasing</t>
  </si>
  <si>
    <t>Nebenkosten sonstiges</t>
  </si>
  <si>
    <t>Ausgaben wohnen sonstiges</t>
  </si>
  <si>
    <t>Versicherung sonstiges</t>
  </si>
  <si>
    <t>Sparen Ruhestand Summe</t>
  </si>
  <si>
    <t>Sparen Mittelfr. Kurzfr. Summe</t>
  </si>
  <si>
    <t>Krankenzusatz 1</t>
  </si>
  <si>
    <t>Krankenzusatz 2</t>
  </si>
  <si>
    <t>Sparen sonstiges</t>
  </si>
  <si>
    <t>Ausgaben wohnen</t>
  </si>
  <si>
    <t>Gesamtsumme</t>
  </si>
  <si>
    <t>Sonstiges 5</t>
  </si>
  <si>
    <t>Sonstiges 6</t>
  </si>
  <si>
    <t>Sonstiges 7</t>
  </si>
  <si>
    <t>Sparsumme Gesamt</t>
  </si>
  <si>
    <t>Sparquote Gesamt</t>
  </si>
  <si>
    <t>Sparquote für den Ruhestand</t>
  </si>
  <si>
    <t>Eingabe Monat</t>
  </si>
  <si>
    <t>Eingabe
Quartal</t>
  </si>
  <si>
    <t>Eingabe
Halbjahr</t>
  </si>
  <si>
    <t>Netflix</t>
  </si>
  <si>
    <t>Amazon Prime</t>
  </si>
  <si>
    <t>Sonstiges 8</t>
  </si>
  <si>
    <t>Sonstiges 9</t>
  </si>
  <si>
    <t>Sonstiges 10</t>
  </si>
  <si>
    <t>Person 1</t>
  </si>
  <si>
    <t>Person 2</t>
  </si>
  <si>
    <t>Ausgaben Versicherungen</t>
  </si>
  <si>
    <t>Extraausgaben</t>
  </si>
  <si>
    <t>Sparen Ruhestand</t>
  </si>
  <si>
    <t>Eingabe
Jahr</t>
  </si>
  <si>
    <t>Haushalt Ausgabenjournal</t>
  </si>
  <si>
    <t>Ausgaben Lebensunterhalt</t>
  </si>
  <si>
    <t>Summe</t>
  </si>
  <si>
    <t>+</t>
  </si>
  <si>
    <t>=</t>
  </si>
  <si>
    <t>Einnahmen</t>
  </si>
  <si>
    <t>Saldo Einnahmen - Ausgaben</t>
  </si>
  <si>
    <t>www.flo-fotografiert.de</t>
  </si>
  <si>
    <t>Einnahmen Summe</t>
  </si>
  <si>
    <t>Sparen Depot 1 Langzeit</t>
  </si>
  <si>
    <t>Sparen Depot 2 Langzeit</t>
  </si>
  <si>
    <t>Sparen Depot 3 Langzeit Kind</t>
  </si>
  <si>
    <t>Ausgehen</t>
  </si>
  <si>
    <t>Sparen Mittelfristig Kurzfristig</t>
  </si>
  <si>
    <t>Zusammenfassung</t>
  </si>
  <si>
    <t>Sparquoten</t>
  </si>
  <si>
    <t>Regel 50 - 30 - 20</t>
  </si>
  <si>
    <t>Grundausgaben 50 '%</t>
  </si>
  <si>
    <t>Unterhaltung 30 %</t>
  </si>
  <si>
    <t>Sparen 20 %</t>
  </si>
  <si>
    <t>offen</t>
  </si>
  <si>
    <t>sonstiges 1</t>
  </si>
  <si>
    <t>Sparen mittelfristig kurzfristig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</si>
</sst>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2"/>
    <xf numFmtId="0" fontId="3" fillId="0" borderId="0" xfId="2" applyFont="1"/>
    <xf numFmtId="164" fontId="2" fillId="0" borderId="0" xfId="2" applyNumberFormat="1"/>
    <xf numFmtId="164" fontId="4" fillId="0" borderId="0" xfId="2" applyNumberFormat="1" applyFont="1"/>
    <xf numFmtId="0" fontId="3" fillId="0" borderId="1" xfId="2" applyFont="1" applyBorder="1"/>
    <xf numFmtId="164" fontId="3" fillId="0" borderId="1" xfId="2" applyNumberFormat="1" applyFont="1" applyBorder="1"/>
    <xf numFmtId="0" fontId="3" fillId="0" borderId="0" xfId="2" applyFont="1" applyBorder="1"/>
    <xf numFmtId="164" fontId="3" fillId="0" borderId="0" xfId="2" applyNumberFormat="1" applyFont="1" applyBorder="1"/>
    <xf numFmtId="164" fontId="3" fillId="0" borderId="0" xfId="2" applyNumberFormat="1" applyFont="1" applyFill="1" applyBorder="1"/>
    <xf numFmtId="0" fontId="3" fillId="0" borderId="0" xfId="2" applyFont="1" applyAlignment="1">
      <alignment horizontal="center"/>
    </xf>
    <xf numFmtId="164" fontId="2" fillId="4" borderId="0" xfId="2" applyNumberFormat="1" applyFill="1" applyBorder="1"/>
    <xf numFmtId="164" fontId="2" fillId="0" borderId="0" xfId="2" applyNumberFormat="1" applyBorder="1"/>
    <xf numFmtId="164" fontId="3" fillId="0" borderId="1" xfId="2" applyNumberFormat="1" applyFont="1" applyFill="1" applyBorder="1"/>
    <xf numFmtId="0" fontId="3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  <xf numFmtId="165" fontId="2" fillId="5" borderId="0" xfId="2" applyNumberFormat="1" applyFill="1"/>
    <xf numFmtId="164" fontId="2" fillId="5" borderId="0" xfId="2" applyNumberFormat="1" applyFill="1"/>
    <xf numFmtId="0" fontId="2" fillId="6" borderId="0" xfId="2" applyFill="1"/>
    <xf numFmtId="165" fontId="2" fillId="6" borderId="0" xfId="2" applyNumberFormat="1" applyFill="1"/>
    <xf numFmtId="164" fontId="2" fillId="6" borderId="0" xfId="2" applyNumberFormat="1" applyFill="1"/>
    <xf numFmtId="0" fontId="4" fillId="6" borderId="0" xfId="2" applyFont="1" applyFill="1"/>
    <xf numFmtId="165" fontId="2" fillId="0" borderId="0" xfId="2" applyNumberFormat="1"/>
    <xf numFmtId="0" fontId="2" fillId="0" borderId="1" xfId="2" applyBorder="1"/>
    <xf numFmtId="164" fontId="3" fillId="4" borderId="2" xfId="2" applyNumberFormat="1" applyFont="1" applyFill="1" applyBorder="1"/>
    <xf numFmtId="164" fontId="3" fillId="3" borderId="2" xfId="2" applyNumberFormat="1" applyFont="1" applyFill="1" applyBorder="1"/>
    <xf numFmtId="164" fontId="2" fillId="0" borderId="0" xfId="2" applyNumberFormat="1" applyFill="1" applyBorder="1"/>
    <xf numFmtId="0" fontId="7" fillId="7" borderId="0" xfId="2" applyFont="1" applyFill="1" applyAlignment="1">
      <alignment horizontal="center" vertical="center"/>
    </xf>
    <xf numFmtId="0" fontId="10" fillId="0" borderId="0" xfId="5"/>
    <xf numFmtId="0" fontId="2" fillId="0" borderId="0" xfId="2" applyFill="1"/>
    <xf numFmtId="0" fontId="3" fillId="0" borderId="0" xfId="2" applyFont="1" applyFill="1"/>
    <xf numFmtId="0" fontId="3" fillId="0" borderId="1" xfId="2" applyFont="1" applyFill="1" applyBorder="1"/>
    <xf numFmtId="0" fontId="3" fillId="0" borderId="0" xfId="2" applyFont="1" applyFill="1" applyBorder="1"/>
    <xf numFmtId="44" fontId="2" fillId="5" borderId="0" xfId="4" applyFont="1" applyFill="1"/>
    <xf numFmtId="0" fontId="2" fillId="0" borderId="6" xfId="2" applyBorder="1"/>
    <xf numFmtId="0" fontId="2" fillId="0" borderId="0" xfId="2" applyBorder="1"/>
    <xf numFmtId="0" fontId="2" fillId="0" borderId="0" xfId="2" applyFill="1" applyBorder="1"/>
    <xf numFmtId="164" fontId="2" fillId="0" borderId="7" xfId="2" applyNumberFormat="1" applyBorder="1"/>
    <xf numFmtId="0" fontId="4" fillId="0" borderId="6" xfId="2" applyFont="1" applyBorder="1"/>
    <xf numFmtId="10" fontId="2" fillId="0" borderId="0" xfId="1" applyNumberFormat="1" applyFont="1" applyBorder="1"/>
    <xf numFmtId="10" fontId="2" fillId="0" borderId="7" xfId="1" applyNumberFormat="1" applyFont="1" applyBorder="1"/>
    <xf numFmtId="0" fontId="2" fillId="0" borderId="7" xfId="2" applyBorder="1"/>
    <xf numFmtId="0" fontId="4" fillId="0" borderId="8" xfId="2" applyFont="1" applyBorder="1"/>
    <xf numFmtId="0" fontId="2" fillId="0" borderId="9" xfId="2" applyBorder="1"/>
    <xf numFmtId="0" fontId="2" fillId="0" borderId="9" xfId="2" applyFill="1" applyBorder="1"/>
    <xf numFmtId="10" fontId="2" fillId="0" borderId="9" xfId="1" applyNumberFormat="1" applyFont="1" applyBorder="1"/>
    <xf numFmtId="10" fontId="2" fillId="0" borderId="10" xfId="1" applyNumberFormat="1" applyFont="1" applyBorder="1"/>
    <xf numFmtId="164" fontId="2" fillId="0" borderId="0" xfId="2" applyNumberFormat="1" applyBorder="1" applyAlignment="1">
      <alignment horizontal="center"/>
    </xf>
    <xf numFmtId="164" fontId="2" fillId="0" borderId="0" xfId="2" applyNumberFormat="1" applyFill="1" applyBorder="1" applyAlignment="1">
      <alignment horizontal="center"/>
    </xf>
    <xf numFmtId="164" fontId="3" fillId="3" borderId="0" xfId="2" applyNumberFormat="1" applyFont="1" applyFill="1" applyBorder="1"/>
    <xf numFmtId="14" fontId="2" fillId="0" borderId="0" xfId="2" applyNumberFormat="1" applyBorder="1" applyAlignment="1">
      <alignment horizontal="left"/>
    </xf>
    <xf numFmtId="14" fontId="2" fillId="0" borderId="0" xfId="2" applyNumberFormat="1" applyFill="1" applyBorder="1" applyAlignment="1">
      <alignment horizontal="left"/>
    </xf>
    <xf numFmtId="164" fontId="2" fillId="4" borderId="7" xfId="2" applyNumberFormat="1" applyFill="1" applyBorder="1"/>
    <xf numFmtId="164" fontId="3" fillId="3" borderId="7" xfId="2" applyNumberFormat="1" applyFont="1" applyFill="1" applyBorder="1"/>
    <xf numFmtId="0" fontId="3" fillId="0" borderId="8" xfId="2" applyFont="1" applyBorder="1"/>
    <xf numFmtId="0" fontId="3" fillId="0" borderId="9" xfId="2" applyFont="1" applyBorder="1"/>
    <xf numFmtId="0" fontId="3" fillId="0" borderId="9" xfId="2" applyFont="1" applyFill="1" applyBorder="1"/>
    <xf numFmtId="164" fontId="3" fillId="0" borderId="9" xfId="2" applyNumberFormat="1" applyFont="1" applyBorder="1"/>
    <xf numFmtId="0" fontId="4" fillId="0" borderId="0" xfId="2" applyFont="1" applyBorder="1"/>
    <xf numFmtId="0" fontId="2" fillId="0" borderId="6" xfId="2" applyFont="1" applyBorder="1"/>
    <xf numFmtId="0" fontId="2" fillId="6" borderId="0" xfId="2" applyFont="1" applyFill="1"/>
    <xf numFmtId="10" fontId="3" fillId="0" borderId="9" xfId="1" applyNumberFormat="1" applyFont="1" applyBorder="1"/>
    <xf numFmtId="10" fontId="3" fillId="0" borderId="10" xfId="1" applyNumberFormat="1" applyFont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8" fillId="0" borderId="0" xfId="2" quotePrefix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7" borderId="0" xfId="2" applyFont="1" applyFill="1" applyAlignment="1">
      <alignment horizontal="center" vertical="center"/>
    </xf>
    <xf numFmtId="0" fontId="7" fillId="7" borderId="0" xfId="2" applyFont="1" applyFill="1" applyAlignment="1">
      <alignment horizontal="center" vertical="center"/>
    </xf>
    <xf numFmtId="0" fontId="2" fillId="2" borderId="3" xfId="2" applyFill="1" applyBorder="1" applyAlignment="1">
      <alignment horizontal="center"/>
    </xf>
    <xf numFmtId="0" fontId="2" fillId="2" borderId="4" xfId="2" applyFill="1" applyBorder="1" applyAlignment="1">
      <alignment horizontal="center"/>
    </xf>
    <xf numFmtId="0" fontId="2" fillId="2" borderId="5" xfId="2" applyFill="1" applyBorder="1" applyAlignment="1">
      <alignment horizontal="center"/>
    </xf>
  </cellXfs>
  <cellStyles count="6">
    <cellStyle name="Link" xfId="5" builtinId="8"/>
    <cellStyle name="Prozent" xfId="1" builtinId="5"/>
    <cellStyle name="Prozent 2" xfId="3"/>
    <cellStyle name="Standard" xfId="0" builtinId="0"/>
    <cellStyle name="Standard 2" xfId="2"/>
    <cellStyle name="Währung" xfId="4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lo-fotografiert.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lo-fotografiert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60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49" sqref="B149:AA157"/>
    </sheetView>
  </sheetViews>
  <sheetFormatPr baseColWidth="10" defaultRowHeight="12.75" outlineLevelCol="1" x14ac:dyDescent="0.2"/>
  <cols>
    <col min="1" max="1" width="1.7109375" style="1" customWidth="1"/>
    <col min="2" max="2" width="31.28515625" style="1" bestFit="1" customWidth="1"/>
    <col min="3" max="3" width="15.7109375" style="1" bestFit="1" customWidth="1"/>
    <col min="4" max="4" width="0.7109375" style="29" customWidth="1"/>
    <col min="5" max="5" width="12.85546875" style="1" customWidth="1"/>
    <col min="6" max="6" width="0.42578125" style="1" customWidth="1"/>
    <col min="7" max="7" width="12.85546875" style="1" customWidth="1"/>
    <col min="8" max="8" width="0.42578125" style="1" customWidth="1"/>
    <col min="9" max="9" width="9.5703125" style="1" customWidth="1" outlineLevel="1"/>
    <col min="10" max="10" width="0.42578125" style="1" customWidth="1" outlineLevel="1"/>
    <col min="11" max="13" width="10.140625" style="1" customWidth="1"/>
    <col min="14" max="15" width="2.7109375" style="1" customWidth="1"/>
    <col min="16" max="16" width="11.42578125" style="1"/>
    <col min="17" max="17" width="0.42578125" style="1" customWidth="1"/>
    <col min="18" max="18" width="11.42578125" style="1"/>
    <col min="19" max="19" width="0.42578125" style="1" customWidth="1"/>
    <col min="20" max="20" width="11.42578125" style="1" outlineLevel="1"/>
    <col min="21" max="21" width="0.42578125" style="1" customWidth="1" outlineLevel="1"/>
    <col min="22" max="24" width="11.42578125" style="1"/>
    <col min="25" max="26" width="2.28515625" style="1" customWidth="1"/>
    <col min="27" max="27" width="15.28515625" style="1" bestFit="1" customWidth="1"/>
    <col min="28" max="28" width="1.42578125" style="1" customWidth="1"/>
    <col min="29" max="233" width="11.42578125" style="1"/>
    <col min="234" max="234" width="1.140625" style="1" customWidth="1"/>
    <col min="235" max="250" width="0" style="1" hidden="1" customWidth="1"/>
    <col min="251" max="251" width="28.7109375" style="1" customWidth="1"/>
    <col min="252" max="252" width="15.7109375" style="1" bestFit="1" customWidth="1"/>
    <col min="253" max="253" width="12.85546875" style="1" customWidth="1"/>
    <col min="254" max="254" width="1.7109375" style="1" customWidth="1"/>
    <col min="255" max="255" width="7.5703125" style="1" bestFit="1" customWidth="1"/>
    <col min="256" max="256" width="0.85546875" style="1" customWidth="1"/>
    <col min="257" max="257" width="7.5703125" style="1" bestFit="1" customWidth="1"/>
    <col min="258" max="258" width="8.5703125" style="1" bestFit="1" customWidth="1"/>
    <col min="259" max="259" width="8.7109375" style="1" bestFit="1" customWidth="1"/>
    <col min="260" max="261" width="1.28515625" style="1" customWidth="1"/>
    <col min="262" max="262" width="25.42578125" style="1" bestFit="1" customWidth="1"/>
    <col min="263" max="263" width="13.28515625" style="1" bestFit="1" customWidth="1"/>
    <col min="264" max="264" width="12.85546875" style="1" customWidth="1"/>
    <col min="265" max="265" width="0.85546875" style="1" customWidth="1"/>
    <col min="266" max="266" width="6.7109375" style="1" bestFit="1" customWidth="1"/>
    <col min="267" max="267" width="1.140625" style="1" customWidth="1"/>
    <col min="268" max="268" width="7.42578125" style="1" bestFit="1" customWidth="1"/>
    <col min="269" max="269" width="8.5703125" style="1" bestFit="1" customWidth="1"/>
    <col min="270" max="270" width="4.85546875" style="1" bestFit="1" customWidth="1"/>
    <col min="271" max="489" width="11.42578125" style="1"/>
    <col min="490" max="490" width="1.140625" style="1" customWidth="1"/>
    <col min="491" max="506" width="0" style="1" hidden="1" customWidth="1"/>
    <col min="507" max="507" width="28.7109375" style="1" customWidth="1"/>
    <col min="508" max="508" width="15.7109375" style="1" bestFit="1" customWidth="1"/>
    <col min="509" max="509" width="12.85546875" style="1" customWidth="1"/>
    <col min="510" max="510" width="1.7109375" style="1" customWidth="1"/>
    <col min="511" max="511" width="7.5703125" style="1" bestFit="1" customWidth="1"/>
    <col min="512" max="512" width="0.85546875" style="1" customWidth="1"/>
    <col min="513" max="513" width="7.5703125" style="1" bestFit="1" customWidth="1"/>
    <col min="514" max="514" width="8.5703125" style="1" bestFit="1" customWidth="1"/>
    <col min="515" max="515" width="8.7109375" style="1" bestFit="1" customWidth="1"/>
    <col min="516" max="517" width="1.28515625" style="1" customWidth="1"/>
    <col min="518" max="518" width="25.42578125" style="1" bestFit="1" customWidth="1"/>
    <col min="519" max="519" width="13.28515625" style="1" bestFit="1" customWidth="1"/>
    <col min="520" max="520" width="12.85546875" style="1" customWidth="1"/>
    <col min="521" max="521" width="0.85546875" style="1" customWidth="1"/>
    <col min="522" max="522" width="6.7109375" style="1" bestFit="1" customWidth="1"/>
    <col min="523" max="523" width="1.140625" style="1" customWidth="1"/>
    <col min="524" max="524" width="7.42578125" style="1" bestFit="1" customWidth="1"/>
    <col min="525" max="525" width="8.5703125" style="1" bestFit="1" customWidth="1"/>
    <col min="526" max="526" width="4.85546875" style="1" bestFit="1" customWidth="1"/>
    <col min="527" max="745" width="11.42578125" style="1"/>
    <col min="746" max="746" width="1.140625" style="1" customWidth="1"/>
    <col min="747" max="762" width="0" style="1" hidden="1" customWidth="1"/>
    <col min="763" max="763" width="28.7109375" style="1" customWidth="1"/>
    <col min="764" max="764" width="15.7109375" style="1" bestFit="1" customWidth="1"/>
    <col min="765" max="765" width="12.85546875" style="1" customWidth="1"/>
    <col min="766" max="766" width="1.7109375" style="1" customWidth="1"/>
    <col min="767" max="767" width="7.5703125" style="1" bestFit="1" customWidth="1"/>
    <col min="768" max="768" width="0.85546875" style="1" customWidth="1"/>
    <col min="769" max="769" width="7.5703125" style="1" bestFit="1" customWidth="1"/>
    <col min="770" max="770" width="8.5703125" style="1" bestFit="1" customWidth="1"/>
    <col min="771" max="771" width="8.7109375" style="1" bestFit="1" customWidth="1"/>
    <col min="772" max="773" width="1.28515625" style="1" customWidth="1"/>
    <col min="774" max="774" width="25.42578125" style="1" bestFit="1" customWidth="1"/>
    <col min="775" max="775" width="13.28515625" style="1" bestFit="1" customWidth="1"/>
    <col min="776" max="776" width="12.85546875" style="1" customWidth="1"/>
    <col min="777" max="777" width="0.85546875" style="1" customWidth="1"/>
    <col min="778" max="778" width="6.7109375" style="1" bestFit="1" customWidth="1"/>
    <col min="779" max="779" width="1.140625" style="1" customWidth="1"/>
    <col min="780" max="780" width="7.42578125" style="1" bestFit="1" customWidth="1"/>
    <col min="781" max="781" width="8.5703125" style="1" bestFit="1" customWidth="1"/>
    <col min="782" max="782" width="4.85546875" style="1" bestFit="1" customWidth="1"/>
    <col min="783" max="1001" width="11.42578125" style="1"/>
    <col min="1002" max="1002" width="1.140625" style="1" customWidth="1"/>
    <col min="1003" max="1018" width="0" style="1" hidden="1" customWidth="1"/>
    <col min="1019" max="1019" width="28.7109375" style="1" customWidth="1"/>
    <col min="1020" max="1020" width="15.7109375" style="1" bestFit="1" customWidth="1"/>
    <col min="1021" max="1021" width="12.85546875" style="1" customWidth="1"/>
    <col min="1022" max="1022" width="1.7109375" style="1" customWidth="1"/>
    <col min="1023" max="1023" width="7.5703125" style="1" bestFit="1" customWidth="1"/>
    <col min="1024" max="1024" width="0.85546875" style="1" customWidth="1"/>
    <col min="1025" max="1025" width="7.5703125" style="1" bestFit="1" customWidth="1"/>
    <col min="1026" max="1026" width="8.5703125" style="1" bestFit="1" customWidth="1"/>
    <col min="1027" max="1027" width="8.7109375" style="1" bestFit="1" customWidth="1"/>
    <col min="1028" max="1029" width="1.28515625" style="1" customWidth="1"/>
    <col min="1030" max="1030" width="25.42578125" style="1" bestFit="1" customWidth="1"/>
    <col min="1031" max="1031" width="13.28515625" style="1" bestFit="1" customWidth="1"/>
    <col min="1032" max="1032" width="12.85546875" style="1" customWidth="1"/>
    <col min="1033" max="1033" width="0.85546875" style="1" customWidth="1"/>
    <col min="1034" max="1034" width="6.7109375" style="1" bestFit="1" customWidth="1"/>
    <col min="1035" max="1035" width="1.140625" style="1" customWidth="1"/>
    <col min="1036" max="1036" width="7.42578125" style="1" bestFit="1" customWidth="1"/>
    <col min="1037" max="1037" width="8.5703125" style="1" bestFit="1" customWidth="1"/>
    <col min="1038" max="1038" width="4.85546875" style="1" bestFit="1" customWidth="1"/>
    <col min="1039" max="1257" width="11.42578125" style="1"/>
    <col min="1258" max="1258" width="1.140625" style="1" customWidth="1"/>
    <col min="1259" max="1274" width="0" style="1" hidden="1" customWidth="1"/>
    <col min="1275" max="1275" width="28.7109375" style="1" customWidth="1"/>
    <col min="1276" max="1276" width="15.7109375" style="1" bestFit="1" customWidth="1"/>
    <col min="1277" max="1277" width="12.85546875" style="1" customWidth="1"/>
    <col min="1278" max="1278" width="1.7109375" style="1" customWidth="1"/>
    <col min="1279" max="1279" width="7.5703125" style="1" bestFit="1" customWidth="1"/>
    <col min="1280" max="1280" width="0.85546875" style="1" customWidth="1"/>
    <col min="1281" max="1281" width="7.5703125" style="1" bestFit="1" customWidth="1"/>
    <col min="1282" max="1282" width="8.5703125" style="1" bestFit="1" customWidth="1"/>
    <col min="1283" max="1283" width="8.7109375" style="1" bestFit="1" customWidth="1"/>
    <col min="1284" max="1285" width="1.28515625" style="1" customWidth="1"/>
    <col min="1286" max="1286" width="25.42578125" style="1" bestFit="1" customWidth="1"/>
    <col min="1287" max="1287" width="13.28515625" style="1" bestFit="1" customWidth="1"/>
    <col min="1288" max="1288" width="12.85546875" style="1" customWidth="1"/>
    <col min="1289" max="1289" width="0.85546875" style="1" customWidth="1"/>
    <col min="1290" max="1290" width="6.7109375" style="1" bestFit="1" customWidth="1"/>
    <col min="1291" max="1291" width="1.140625" style="1" customWidth="1"/>
    <col min="1292" max="1292" width="7.42578125" style="1" bestFit="1" customWidth="1"/>
    <col min="1293" max="1293" width="8.5703125" style="1" bestFit="1" customWidth="1"/>
    <col min="1294" max="1294" width="4.85546875" style="1" bestFit="1" customWidth="1"/>
    <col min="1295" max="1513" width="11.42578125" style="1"/>
    <col min="1514" max="1514" width="1.140625" style="1" customWidth="1"/>
    <col min="1515" max="1530" width="0" style="1" hidden="1" customWidth="1"/>
    <col min="1531" max="1531" width="28.7109375" style="1" customWidth="1"/>
    <col min="1532" max="1532" width="15.7109375" style="1" bestFit="1" customWidth="1"/>
    <col min="1533" max="1533" width="12.85546875" style="1" customWidth="1"/>
    <col min="1534" max="1534" width="1.7109375" style="1" customWidth="1"/>
    <col min="1535" max="1535" width="7.5703125" style="1" bestFit="1" customWidth="1"/>
    <col min="1536" max="1536" width="0.85546875" style="1" customWidth="1"/>
    <col min="1537" max="1537" width="7.5703125" style="1" bestFit="1" customWidth="1"/>
    <col min="1538" max="1538" width="8.5703125" style="1" bestFit="1" customWidth="1"/>
    <col min="1539" max="1539" width="8.7109375" style="1" bestFit="1" customWidth="1"/>
    <col min="1540" max="1541" width="1.28515625" style="1" customWidth="1"/>
    <col min="1542" max="1542" width="25.42578125" style="1" bestFit="1" customWidth="1"/>
    <col min="1543" max="1543" width="13.28515625" style="1" bestFit="1" customWidth="1"/>
    <col min="1544" max="1544" width="12.85546875" style="1" customWidth="1"/>
    <col min="1545" max="1545" width="0.85546875" style="1" customWidth="1"/>
    <col min="1546" max="1546" width="6.7109375" style="1" bestFit="1" customWidth="1"/>
    <col min="1547" max="1547" width="1.140625" style="1" customWidth="1"/>
    <col min="1548" max="1548" width="7.42578125" style="1" bestFit="1" customWidth="1"/>
    <col min="1549" max="1549" width="8.5703125" style="1" bestFit="1" customWidth="1"/>
    <col min="1550" max="1550" width="4.85546875" style="1" bestFit="1" customWidth="1"/>
    <col min="1551" max="1769" width="11.42578125" style="1"/>
    <col min="1770" max="1770" width="1.140625" style="1" customWidth="1"/>
    <col min="1771" max="1786" width="0" style="1" hidden="1" customWidth="1"/>
    <col min="1787" max="1787" width="28.7109375" style="1" customWidth="1"/>
    <col min="1788" max="1788" width="15.7109375" style="1" bestFit="1" customWidth="1"/>
    <col min="1789" max="1789" width="12.85546875" style="1" customWidth="1"/>
    <col min="1790" max="1790" width="1.7109375" style="1" customWidth="1"/>
    <col min="1791" max="1791" width="7.5703125" style="1" bestFit="1" customWidth="1"/>
    <col min="1792" max="1792" width="0.85546875" style="1" customWidth="1"/>
    <col min="1793" max="1793" width="7.5703125" style="1" bestFit="1" customWidth="1"/>
    <col min="1794" max="1794" width="8.5703125" style="1" bestFit="1" customWidth="1"/>
    <col min="1795" max="1795" width="8.7109375" style="1" bestFit="1" customWidth="1"/>
    <col min="1796" max="1797" width="1.28515625" style="1" customWidth="1"/>
    <col min="1798" max="1798" width="25.42578125" style="1" bestFit="1" customWidth="1"/>
    <col min="1799" max="1799" width="13.28515625" style="1" bestFit="1" customWidth="1"/>
    <col min="1800" max="1800" width="12.85546875" style="1" customWidth="1"/>
    <col min="1801" max="1801" width="0.85546875" style="1" customWidth="1"/>
    <col min="1802" max="1802" width="6.7109375" style="1" bestFit="1" customWidth="1"/>
    <col min="1803" max="1803" width="1.140625" style="1" customWidth="1"/>
    <col min="1804" max="1804" width="7.42578125" style="1" bestFit="1" customWidth="1"/>
    <col min="1805" max="1805" width="8.5703125" style="1" bestFit="1" customWidth="1"/>
    <col min="1806" max="1806" width="4.85546875" style="1" bestFit="1" customWidth="1"/>
    <col min="1807" max="2025" width="11.42578125" style="1"/>
    <col min="2026" max="2026" width="1.140625" style="1" customWidth="1"/>
    <col min="2027" max="2042" width="0" style="1" hidden="1" customWidth="1"/>
    <col min="2043" max="2043" width="28.7109375" style="1" customWidth="1"/>
    <col min="2044" max="2044" width="15.7109375" style="1" bestFit="1" customWidth="1"/>
    <col min="2045" max="2045" width="12.85546875" style="1" customWidth="1"/>
    <col min="2046" max="2046" width="1.7109375" style="1" customWidth="1"/>
    <col min="2047" max="2047" width="7.5703125" style="1" bestFit="1" customWidth="1"/>
    <col min="2048" max="2048" width="0.85546875" style="1" customWidth="1"/>
    <col min="2049" max="2049" width="7.5703125" style="1" bestFit="1" customWidth="1"/>
    <col min="2050" max="2050" width="8.5703125" style="1" bestFit="1" customWidth="1"/>
    <col min="2051" max="2051" width="8.7109375" style="1" bestFit="1" customWidth="1"/>
    <col min="2052" max="2053" width="1.28515625" style="1" customWidth="1"/>
    <col min="2054" max="2054" width="25.42578125" style="1" bestFit="1" customWidth="1"/>
    <col min="2055" max="2055" width="13.28515625" style="1" bestFit="1" customWidth="1"/>
    <col min="2056" max="2056" width="12.85546875" style="1" customWidth="1"/>
    <col min="2057" max="2057" width="0.85546875" style="1" customWidth="1"/>
    <col min="2058" max="2058" width="6.7109375" style="1" bestFit="1" customWidth="1"/>
    <col min="2059" max="2059" width="1.140625" style="1" customWidth="1"/>
    <col min="2060" max="2060" width="7.42578125" style="1" bestFit="1" customWidth="1"/>
    <col min="2061" max="2061" width="8.5703125" style="1" bestFit="1" customWidth="1"/>
    <col min="2062" max="2062" width="4.85546875" style="1" bestFit="1" customWidth="1"/>
    <col min="2063" max="2281" width="11.42578125" style="1"/>
    <col min="2282" max="2282" width="1.140625" style="1" customWidth="1"/>
    <col min="2283" max="2298" width="0" style="1" hidden="1" customWidth="1"/>
    <col min="2299" max="2299" width="28.7109375" style="1" customWidth="1"/>
    <col min="2300" max="2300" width="15.7109375" style="1" bestFit="1" customWidth="1"/>
    <col min="2301" max="2301" width="12.85546875" style="1" customWidth="1"/>
    <col min="2302" max="2302" width="1.7109375" style="1" customWidth="1"/>
    <col min="2303" max="2303" width="7.5703125" style="1" bestFit="1" customWidth="1"/>
    <col min="2304" max="2304" width="0.85546875" style="1" customWidth="1"/>
    <col min="2305" max="2305" width="7.5703125" style="1" bestFit="1" customWidth="1"/>
    <col min="2306" max="2306" width="8.5703125" style="1" bestFit="1" customWidth="1"/>
    <col min="2307" max="2307" width="8.7109375" style="1" bestFit="1" customWidth="1"/>
    <col min="2308" max="2309" width="1.28515625" style="1" customWidth="1"/>
    <col min="2310" max="2310" width="25.42578125" style="1" bestFit="1" customWidth="1"/>
    <col min="2311" max="2311" width="13.28515625" style="1" bestFit="1" customWidth="1"/>
    <col min="2312" max="2312" width="12.85546875" style="1" customWidth="1"/>
    <col min="2313" max="2313" width="0.85546875" style="1" customWidth="1"/>
    <col min="2314" max="2314" width="6.7109375" style="1" bestFit="1" customWidth="1"/>
    <col min="2315" max="2315" width="1.140625" style="1" customWidth="1"/>
    <col min="2316" max="2316" width="7.42578125" style="1" bestFit="1" customWidth="1"/>
    <col min="2317" max="2317" width="8.5703125" style="1" bestFit="1" customWidth="1"/>
    <col min="2318" max="2318" width="4.85546875" style="1" bestFit="1" customWidth="1"/>
    <col min="2319" max="2537" width="11.42578125" style="1"/>
    <col min="2538" max="2538" width="1.140625" style="1" customWidth="1"/>
    <col min="2539" max="2554" width="0" style="1" hidden="1" customWidth="1"/>
    <col min="2555" max="2555" width="28.7109375" style="1" customWidth="1"/>
    <col min="2556" max="2556" width="15.7109375" style="1" bestFit="1" customWidth="1"/>
    <col min="2557" max="2557" width="12.85546875" style="1" customWidth="1"/>
    <col min="2558" max="2558" width="1.7109375" style="1" customWidth="1"/>
    <col min="2559" max="2559" width="7.5703125" style="1" bestFit="1" customWidth="1"/>
    <col min="2560" max="2560" width="0.85546875" style="1" customWidth="1"/>
    <col min="2561" max="2561" width="7.5703125" style="1" bestFit="1" customWidth="1"/>
    <col min="2562" max="2562" width="8.5703125" style="1" bestFit="1" customWidth="1"/>
    <col min="2563" max="2563" width="8.7109375" style="1" bestFit="1" customWidth="1"/>
    <col min="2564" max="2565" width="1.28515625" style="1" customWidth="1"/>
    <col min="2566" max="2566" width="25.42578125" style="1" bestFit="1" customWidth="1"/>
    <col min="2567" max="2567" width="13.28515625" style="1" bestFit="1" customWidth="1"/>
    <col min="2568" max="2568" width="12.85546875" style="1" customWidth="1"/>
    <col min="2569" max="2569" width="0.85546875" style="1" customWidth="1"/>
    <col min="2570" max="2570" width="6.7109375" style="1" bestFit="1" customWidth="1"/>
    <col min="2571" max="2571" width="1.140625" style="1" customWidth="1"/>
    <col min="2572" max="2572" width="7.42578125" style="1" bestFit="1" customWidth="1"/>
    <col min="2573" max="2573" width="8.5703125" style="1" bestFit="1" customWidth="1"/>
    <col min="2574" max="2574" width="4.85546875" style="1" bestFit="1" customWidth="1"/>
    <col min="2575" max="2793" width="11.42578125" style="1"/>
    <col min="2794" max="2794" width="1.140625" style="1" customWidth="1"/>
    <col min="2795" max="2810" width="0" style="1" hidden="1" customWidth="1"/>
    <col min="2811" max="2811" width="28.7109375" style="1" customWidth="1"/>
    <col min="2812" max="2812" width="15.7109375" style="1" bestFit="1" customWidth="1"/>
    <col min="2813" max="2813" width="12.85546875" style="1" customWidth="1"/>
    <col min="2814" max="2814" width="1.7109375" style="1" customWidth="1"/>
    <col min="2815" max="2815" width="7.5703125" style="1" bestFit="1" customWidth="1"/>
    <col min="2816" max="2816" width="0.85546875" style="1" customWidth="1"/>
    <col min="2817" max="2817" width="7.5703125" style="1" bestFit="1" customWidth="1"/>
    <col min="2818" max="2818" width="8.5703125" style="1" bestFit="1" customWidth="1"/>
    <col min="2819" max="2819" width="8.7109375" style="1" bestFit="1" customWidth="1"/>
    <col min="2820" max="2821" width="1.28515625" style="1" customWidth="1"/>
    <col min="2822" max="2822" width="25.42578125" style="1" bestFit="1" customWidth="1"/>
    <col min="2823" max="2823" width="13.28515625" style="1" bestFit="1" customWidth="1"/>
    <col min="2824" max="2824" width="12.85546875" style="1" customWidth="1"/>
    <col min="2825" max="2825" width="0.85546875" style="1" customWidth="1"/>
    <col min="2826" max="2826" width="6.7109375" style="1" bestFit="1" customWidth="1"/>
    <col min="2827" max="2827" width="1.140625" style="1" customWidth="1"/>
    <col min="2828" max="2828" width="7.42578125" style="1" bestFit="1" customWidth="1"/>
    <col min="2829" max="2829" width="8.5703125" style="1" bestFit="1" customWidth="1"/>
    <col min="2830" max="2830" width="4.85546875" style="1" bestFit="1" customWidth="1"/>
    <col min="2831" max="3049" width="11.42578125" style="1"/>
    <col min="3050" max="3050" width="1.140625" style="1" customWidth="1"/>
    <col min="3051" max="3066" width="0" style="1" hidden="1" customWidth="1"/>
    <col min="3067" max="3067" width="28.7109375" style="1" customWidth="1"/>
    <col min="3068" max="3068" width="15.7109375" style="1" bestFit="1" customWidth="1"/>
    <col min="3069" max="3069" width="12.85546875" style="1" customWidth="1"/>
    <col min="3070" max="3070" width="1.7109375" style="1" customWidth="1"/>
    <col min="3071" max="3071" width="7.5703125" style="1" bestFit="1" customWidth="1"/>
    <col min="3072" max="3072" width="0.85546875" style="1" customWidth="1"/>
    <col min="3073" max="3073" width="7.5703125" style="1" bestFit="1" customWidth="1"/>
    <col min="3074" max="3074" width="8.5703125" style="1" bestFit="1" customWidth="1"/>
    <col min="3075" max="3075" width="8.7109375" style="1" bestFit="1" customWidth="1"/>
    <col min="3076" max="3077" width="1.28515625" style="1" customWidth="1"/>
    <col min="3078" max="3078" width="25.42578125" style="1" bestFit="1" customWidth="1"/>
    <col min="3079" max="3079" width="13.28515625" style="1" bestFit="1" customWidth="1"/>
    <col min="3080" max="3080" width="12.85546875" style="1" customWidth="1"/>
    <col min="3081" max="3081" width="0.85546875" style="1" customWidth="1"/>
    <col min="3082" max="3082" width="6.7109375" style="1" bestFit="1" customWidth="1"/>
    <col min="3083" max="3083" width="1.140625" style="1" customWidth="1"/>
    <col min="3084" max="3084" width="7.42578125" style="1" bestFit="1" customWidth="1"/>
    <col min="3085" max="3085" width="8.5703125" style="1" bestFit="1" customWidth="1"/>
    <col min="3086" max="3086" width="4.85546875" style="1" bestFit="1" customWidth="1"/>
    <col min="3087" max="3305" width="11.42578125" style="1"/>
    <col min="3306" max="3306" width="1.140625" style="1" customWidth="1"/>
    <col min="3307" max="3322" width="0" style="1" hidden="1" customWidth="1"/>
    <col min="3323" max="3323" width="28.7109375" style="1" customWidth="1"/>
    <col min="3324" max="3324" width="15.7109375" style="1" bestFit="1" customWidth="1"/>
    <col min="3325" max="3325" width="12.85546875" style="1" customWidth="1"/>
    <col min="3326" max="3326" width="1.7109375" style="1" customWidth="1"/>
    <col min="3327" max="3327" width="7.5703125" style="1" bestFit="1" customWidth="1"/>
    <col min="3328" max="3328" width="0.85546875" style="1" customWidth="1"/>
    <col min="3329" max="3329" width="7.5703125" style="1" bestFit="1" customWidth="1"/>
    <col min="3330" max="3330" width="8.5703125" style="1" bestFit="1" customWidth="1"/>
    <col min="3331" max="3331" width="8.7109375" style="1" bestFit="1" customWidth="1"/>
    <col min="3332" max="3333" width="1.28515625" style="1" customWidth="1"/>
    <col min="3334" max="3334" width="25.42578125" style="1" bestFit="1" customWidth="1"/>
    <col min="3335" max="3335" width="13.28515625" style="1" bestFit="1" customWidth="1"/>
    <col min="3336" max="3336" width="12.85546875" style="1" customWidth="1"/>
    <col min="3337" max="3337" width="0.85546875" style="1" customWidth="1"/>
    <col min="3338" max="3338" width="6.7109375" style="1" bestFit="1" customWidth="1"/>
    <col min="3339" max="3339" width="1.140625" style="1" customWidth="1"/>
    <col min="3340" max="3340" width="7.42578125" style="1" bestFit="1" customWidth="1"/>
    <col min="3341" max="3341" width="8.5703125" style="1" bestFit="1" customWidth="1"/>
    <col min="3342" max="3342" width="4.85546875" style="1" bestFit="1" customWidth="1"/>
    <col min="3343" max="3561" width="11.42578125" style="1"/>
    <col min="3562" max="3562" width="1.140625" style="1" customWidth="1"/>
    <col min="3563" max="3578" width="0" style="1" hidden="1" customWidth="1"/>
    <col min="3579" max="3579" width="28.7109375" style="1" customWidth="1"/>
    <col min="3580" max="3580" width="15.7109375" style="1" bestFit="1" customWidth="1"/>
    <col min="3581" max="3581" width="12.85546875" style="1" customWidth="1"/>
    <col min="3582" max="3582" width="1.7109375" style="1" customWidth="1"/>
    <col min="3583" max="3583" width="7.5703125" style="1" bestFit="1" customWidth="1"/>
    <col min="3584" max="3584" width="0.85546875" style="1" customWidth="1"/>
    <col min="3585" max="3585" width="7.5703125" style="1" bestFit="1" customWidth="1"/>
    <col min="3586" max="3586" width="8.5703125" style="1" bestFit="1" customWidth="1"/>
    <col min="3587" max="3587" width="8.7109375" style="1" bestFit="1" customWidth="1"/>
    <col min="3588" max="3589" width="1.28515625" style="1" customWidth="1"/>
    <col min="3590" max="3590" width="25.42578125" style="1" bestFit="1" customWidth="1"/>
    <col min="3591" max="3591" width="13.28515625" style="1" bestFit="1" customWidth="1"/>
    <col min="3592" max="3592" width="12.85546875" style="1" customWidth="1"/>
    <col min="3593" max="3593" width="0.85546875" style="1" customWidth="1"/>
    <col min="3594" max="3594" width="6.7109375" style="1" bestFit="1" customWidth="1"/>
    <col min="3595" max="3595" width="1.140625" style="1" customWidth="1"/>
    <col min="3596" max="3596" width="7.42578125" style="1" bestFit="1" customWidth="1"/>
    <col min="3597" max="3597" width="8.5703125" style="1" bestFit="1" customWidth="1"/>
    <col min="3598" max="3598" width="4.85546875" style="1" bestFit="1" customWidth="1"/>
    <col min="3599" max="3817" width="11.42578125" style="1"/>
    <col min="3818" max="3818" width="1.140625" style="1" customWidth="1"/>
    <col min="3819" max="3834" width="0" style="1" hidden="1" customWidth="1"/>
    <col min="3835" max="3835" width="28.7109375" style="1" customWidth="1"/>
    <col min="3836" max="3836" width="15.7109375" style="1" bestFit="1" customWidth="1"/>
    <col min="3837" max="3837" width="12.85546875" style="1" customWidth="1"/>
    <col min="3838" max="3838" width="1.7109375" style="1" customWidth="1"/>
    <col min="3839" max="3839" width="7.5703125" style="1" bestFit="1" customWidth="1"/>
    <col min="3840" max="3840" width="0.85546875" style="1" customWidth="1"/>
    <col min="3841" max="3841" width="7.5703125" style="1" bestFit="1" customWidth="1"/>
    <col min="3842" max="3842" width="8.5703125" style="1" bestFit="1" customWidth="1"/>
    <col min="3843" max="3843" width="8.7109375" style="1" bestFit="1" customWidth="1"/>
    <col min="3844" max="3845" width="1.28515625" style="1" customWidth="1"/>
    <col min="3846" max="3846" width="25.42578125" style="1" bestFit="1" customWidth="1"/>
    <col min="3847" max="3847" width="13.28515625" style="1" bestFit="1" customWidth="1"/>
    <col min="3848" max="3848" width="12.85546875" style="1" customWidth="1"/>
    <col min="3849" max="3849" width="0.85546875" style="1" customWidth="1"/>
    <col min="3850" max="3850" width="6.7109375" style="1" bestFit="1" customWidth="1"/>
    <col min="3851" max="3851" width="1.140625" style="1" customWidth="1"/>
    <col min="3852" max="3852" width="7.42578125" style="1" bestFit="1" customWidth="1"/>
    <col min="3853" max="3853" width="8.5703125" style="1" bestFit="1" customWidth="1"/>
    <col min="3854" max="3854" width="4.85546875" style="1" bestFit="1" customWidth="1"/>
    <col min="3855" max="4073" width="11.42578125" style="1"/>
    <col min="4074" max="4074" width="1.140625" style="1" customWidth="1"/>
    <col min="4075" max="4090" width="0" style="1" hidden="1" customWidth="1"/>
    <col min="4091" max="4091" width="28.7109375" style="1" customWidth="1"/>
    <col min="4092" max="4092" width="15.7109375" style="1" bestFit="1" customWidth="1"/>
    <col min="4093" max="4093" width="12.85546875" style="1" customWidth="1"/>
    <col min="4094" max="4094" width="1.7109375" style="1" customWidth="1"/>
    <col min="4095" max="4095" width="7.5703125" style="1" bestFit="1" customWidth="1"/>
    <col min="4096" max="4096" width="0.85546875" style="1" customWidth="1"/>
    <col min="4097" max="4097" width="7.5703125" style="1" bestFit="1" customWidth="1"/>
    <col min="4098" max="4098" width="8.5703125" style="1" bestFit="1" customWidth="1"/>
    <col min="4099" max="4099" width="8.7109375" style="1" bestFit="1" customWidth="1"/>
    <col min="4100" max="4101" width="1.28515625" style="1" customWidth="1"/>
    <col min="4102" max="4102" width="25.42578125" style="1" bestFit="1" customWidth="1"/>
    <col min="4103" max="4103" width="13.28515625" style="1" bestFit="1" customWidth="1"/>
    <col min="4104" max="4104" width="12.85546875" style="1" customWidth="1"/>
    <col min="4105" max="4105" width="0.85546875" style="1" customWidth="1"/>
    <col min="4106" max="4106" width="6.7109375" style="1" bestFit="1" customWidth="1"/>
    <col min="4107" max="4107" width="1.140625" style="1" customWidth="1"/>
    <col min="4108" max="4108" width="7.42578125" style="1" bestFit="1" customWidth="1"/>
    <col min="4109" max="4109" width="8.5703125" style="1" bestFit="1" customWidth="1"/>
    <col min="4110" max="4110" width="4.85546875" style="1" bestFit="1" customWidth="1"/>
    <col min="4111" max="4329" width="11.42578125" style="1"/>
    <col min="4330" max="4330" width="1.140625" style="1" customWidth="1"/>
    <col min="4331" max="4346" width="0" style="1" hidden="1" customWidth="1"/>
    <col min="4347" max="4347" width="28.7109375" style="1" customWidth="1"/>
    <col min="4348" max="4348" width="15.7109375" style="1" bestFit="1" customWidth="1"/>
    <col min="4349" max="4349" width="12.85546875" style="1" customWidth="1"/>
    <col min="4350" max="4350" width="1.7109375" style="1" customWidth="1"/>
    <col min="4351" max="4351" width="7.5703125" style="1" bestFit="1" customWidth="1"/>
    <col min="4352" max="4352" width="0.85546875" style="1" customWidth="1"/>
    <col min="4353" max="4353" width="7.5703125" style="1" bestFit="1" customWidth="1"/>
    <col min="4354" max="4354" width="8.5703125" style="1" bestFit="1" customWidth="1"/>
    <col min="4355" max="4355" width="8.7109375" style="1" bestFit="1" customWidth="1"/>
    <col min="4356" max="4357" width="1.28515625" style="1" customWidth="1"/>
    <col min="4358" max="4358" width="25.42578125" style="1" bestFit="1" customWidth="1"/>
    <col min="4359" max="4359" width="13.28515625" style="1" bestFit="1" customWidth="1"/>
    <col min="4360" max="4360" width="12.85546875" style="1" customWidth="1"/>
    <col min="4361" max="4361" width="0.85546875" style="1" customWidth="1"/>
    <col min="4362" max="4362" width="6.7109375" style="1" bestFit="1" customWidth="1"/>
    <col min="4363" max="4363" width="1.140625" style="1" customWidth="1"/>
    <col min="4364" max="4364" width="7.42578125" style="1" bestFit="1" customWidth="1"/>
    <col min="4365" max="4365" width="8.5703125" style="1" bestFit="1" customWidth="1"/>
    <col min="4366" max="4366" width="4.85546875" style="1" bestFit="1" customWidth="1"/>
    <col min="4367" max="4585" width="11.42578125" style="1"/>
    <col min="4586" max="4586" width="1.140625" style="1" customWidth="1"/>
    <col min="4587" max="4602" width="0" style="1" hidden="1" customWidth="1"/>
    <col min="4603" max="4603" width="28.7109375" style="1" customWidth="1"/>
    <col min="4604" max="4604" width="15.7109375" style="1" bestFit="1" customWidth="1"/>
    <col min="4605" max="4605" width="12.85546875" style="1" customWidth="1"/>
    <col min="4606" max="4606" width="1.7109375" style="1" customWidth="1"/>
    <col min="4607" max="4607" width="7.5703125" style="1" bestFit="1" customWidth="1"/>
    <col min="4608" max="4608" width="0.85546875" style="1" customWidth="1"/>
    <col min="4609" max="4609" width="7.5703125" style="1" bestFit="1" customWidth="1"/>
    <col min="4610" max="4610" width="8.5703125" style="1" bestFit="1" customWidth="1"/>
    <col min="4611" max="4611" width="8.7109375" style="1" bestFit="1" customWidth="1"/>
    <col min="4612" max="4613" width="1.28515625" style="1" customWidth="1"/>
    <col min="4614" max="4614" width="25.42578125" style="1" bestFit="1" customWidth="1"/>
    <col min="4615" max="4615" width="13.28515625" style="1" bestFit="1" customWidth="1"/>
    <col min="4616" max="4616" width="12.85546875" style="1" customWidth="1"/>
    <col min="4617" max="4617" width="0.85546875" style="1" customWidth="1"/>
    <col min="4618" max="4618" width="6.7109375" style="1" bestFit="1" customWidth="1"/>
    <col min="4619" max="4619" width="1.140625" style="1" customWidth="1"/>
    <col min="4620" max="4620" width="7.42578125" style="1" bestFit="1" customWidth="1"/>
    <col min="4621" max="4621" width="8.5703125" style="1" bestFit="1" customWidth="1"/>
    <col min="4622" max="4622" width="4.85546875" style="1" bestFit="1" customWidth="1"/>
    <col min="4623" max="4841" width="11.42578125" style="1"/>
    <col min="4842" max="4842" width="1.140625" style="1" customWidth="1"/>
    <col min="4843" max="4858" width="0" style="1" hidden="1" customWidth="1"/>
    <col min="4859" max="4859" width="28.7109375" style="1" customWidth="1"/>
    <col min="4860" max="4860" width="15.7109375" style="1" bestFit="1" customWidth="1"/>
    <col min="4861" max="4861" width="12.85546875" style="1" customWidth="1"/>
    <col min="4862" max="4862" width="1.7109375" style="1" customWidth="1"/>
    <col min="4863" max="4863" width="7.5703125" style="1" bestFit="1" customWidth="1"/>
    <col min="4864" max="4864" width="0.85546875" style="1" customWidth="1"/>
    <col min="4865" max="4865" width="7.5703125" style="1" bestFit="1" customWidth="1"/>
    <col min="4866" max="4866" width="8.5703125" style="1" bestFit="1" customWidth="1"/>
    <col min="4867" max="4867" width="8.7109375" style="1" bestFit="1" customWidth="1"/>
    <col min="4868" max="4869" width="1.28515625" style="1" customWidth="1"/>
    <col min="4870" max="4870" width="25.42578125" style="1" bestFit="1" customWidth="1"/>
    <col min="4871" max="4871" width="13.28515625" style="1" bestFit="1" customWidth="1"/>
    <col min="4872" max="4872" width="12.85546875" style="1" customWidth="1"/>
    <col min="4873" max="4873" width="0.85546875" style="1" customWidth="1"/>
    <col min="4874" max="4874" width="6.7109375" style="1" bestFit="1" customWidth="1"/>
    <col min="4875" max="4875" width="1.140625" style="1" customWidth="1"/>
    <col min="4876" max="4876" width="7.42578125" style="1" bestFit="1" customWidth="1"/>
    <col min="4877" max="4877" width="8.5703125" style="1" bestFit="1" customWidth="1"/>
    <col min="4878" max="4878" width="4.85546875" style="1" bestFit="1" customWidth="1"/>
    <col min="4879" max="5097" width="11.42578125" style="1"/>
    <col min="5098" max="5098" width="1.140625" style="1" customWidth="1"/>
    <col min="5099" max="5114" width="0" style="1" hidden="1" customWidth="1"/>
    <col min="5115" max="5115" width="28.7109375" style="1" customWidth="1"/>
    <col min="5116" max="5116" width="15.7109375" style="1" bestFit="1" customWidth="1"/>
    <col min="5117" max="5117" width="12.85546875" style="1" customWidth="1"/>
    <col min="5118" max="5118" width="1.7109375" style="1" customWidth="1"/>
    <col min="5119" max="5119" width="7.5703125" style="1" bestFit="1" customWidth="1"/>
    <col min="5120" max="5120" width="0.85546875" style="1" customWidth="1"/>
    <col min="5121" max="5121" width="7.5703125" style="1" bestFit="1" customWidth="1"/>
    <col min="5122" max="5122" width="8.5703125" style="1" bestFit="1" customWidth="1"/>
    <col min="5123" max="5123" width="8.7109375" style="1" bestFit="1" customWidth="1"/>
    <col min="5124" max="5125" width="1.28515625" style="1" customWidth="1"/>
    <col min="5126" max="5126" width="25.42578125" style="1" bestFit="1" customWidth="1"/>
    <col min="5127" max="5127" width="13.28515625" style="1" bestFit="1" customWidth="1"/>
    <col min="5128" max="5128" width="12.85546875" style="1" customWidth="1"/>
    <col min="5129" max="5129" width="0.85546875" style="1" customWidth="1"/>
    <col min="5130" max="5130" width="6.7109375" style="1" bestFit="1" customWidth="1"/>
    <col min="5131" max="5131" width="1.140625" style="1" customWidth="1"/>
    <col min="5132" max="5132" width="7.42578125" style="1" bestFit="1" customWidth="1"/>
    <col min="5133" max="5133" width="8.5703125" style="1" bestFit="1" customWidth="1"/>
    <col min="5134" max="5134" width="4.85546875" style="1" bestFit="1" customWidth="1"/>
    <col min="5135" max="5353" width="11.42578125" style="1"/>
    <col min="5354" max="5354" width="1.140625" style="1" customWidth="1"/>
    <col min="5355" max="5370" width="0" style="1" hidden="1" customWidth="1"/>
    <col min="5371" max="5371" width="28.7109375" style="1" customWidth="1"/>
    <col min="5372" max="5372" width="15.7109375" style="1" bestFit="1" customWidth="1"/>
    <col min="5373" max="5373" width="12.85546875" style="1" customWidth="1"/>
    <col min="5374" max="5374" width="1.7109375" style="1" customWidth="1"/>
    <col min="5375" max="5375" width="7.5703125" style="1" bestFit="1" customWidth="1"/>
    <col min="5376" max="5376" width="0.85546875" style="1" customWidth="1"/>
    <col min="5377" max="5377" width="7.5703125" style="1" bestFit="1" customWidth="1"/>
    <col min="5378" max="5378" width="8.5703125" style="1" bestFit="1" customWidth="1"/>
    <col min="5379" max="5379" width="8.7109375" style="1" bestFit="1" customWidth="1"/>
    <col min="5380" max="5381" width="1.28515625" style="1" customWidth="1"/>
    <col min="5382" max="5382" width="25.42578125" style="1" bestFit="1" customWidth="1"/>
    <col min="5383" max="5383" width="13.28515625" style="1" bestFit="1" customWidth="1"/>
    <col min="5384" max="5384" width="12.85546875" style="1" customWidth="1"/>
    <col min="5385" max="5385" width="0.85546875" style="1" customWidth="1"/>
    <col min="5386" max="5386" width="6.7109375" style="1" bestFit="1" customWidth="1"/>
    <col min="5387" max="5387" width="1.140625" style="1" customWidth="1"/>
    <col min="5388" max="5388" width="7.42578125" style="1" bestFit="1" customWidth="1"/>
    <col min="5389" max="5389" width="8.5703125" style="1" bestFit="1" customWidth="1"/>
    <col min="5390" max="5390" width="4.85546875" style="1" bestFit="1" customWidth="1"/>
    <col min="5391" max="5609" width="11.42578125" style="1"/>
    <col min="5610" max="5610" width="1.140625" style="1" customWidth="1"/>
    <col min="5611" max="5626" width="0" style="1" hidden="1" customWidth="1"/>
    <col min="5627" max="5627" width="28.7109375" style="1" customWidth="1"/>
    <col min="5628" max="5628" width="15.7109375" style="1" bestFit="1" customWidth="1"/>
    <col min="5629" max="5629" width="12.85546875" style="1" customWidth="1"/>
    <col min="5630" max="5630" width="1.7109375" style="1" customWidth="1"/>
    <col min="5631" max="5631" width="7.5703125" style="1" bestFit="1" customWidth="1"/>
    <col min="5632" max="5632" width="0.85546875" style="1" customWidth="1"/>
    <col min="5633" max="5633" width="7.5703125" style="1" bestFit="1" customWidth="1"/>
    <col min="5634" max="5634" width="8.5703125" style="1" bestFit="1" customWidth="1"/>
    <col min="5635" max="5635" width="8.7109375" style="1" bestFit="1" customWidth="1"/>
    <col min="5636" max="5637" width="1.28515625" style="1" customWidth="1"/>
    <col min="5638" max="5638" width="25.42578125" style="1" bestFit="1" customWidth="1"/>
    <col min="5639" max="5639" width="13.28515625" style="1" bestFit="1" customWidth="1"/>
    <col min="5640" max="5640" width="12.85546875" style="1" customWidth="1"/>
    <col min="5641" max="5641" width="0.85546875" style="1" customWidth="1"/>
    <col min="5642" max="5642" width="6.7109375" style="1" bestFit="1" customWidth="1"/>
    <col min="5643" max="5643" width="1.140625" style="1" customWidth="1"/>
    <col min="5644" max="5644" width="7.42578125" style="1" bestFit="1" customWidth="1"/>
    <col min="5645" max="5645" width="8.5703125" style="1" bestFit="1" customWidth="1"/>
    <col min="5646" max="5646" width="4.85546875" style="1" bestFit="1" customWidth="1"/>
    <col min="5647" max="5865" width="11.42578125" style="1"/>
    <col min="5866" max="5866" width="1.140625" style="1" customWidth="1"/>
    <col min="5867" max="5882" width="0" style="1" hidden="1" customWidth="1"/>
    <col min="5883" max="5883" width="28.7109375" style="1" customWidth="1"/>
    <col min="5884" max="5884" width="15.7109375" style="1" bestFit="1" customWidth="1"/>
    <col min="5885" max="5885" width="12.85546875" style="1" customWidth="1"/>
    <col min="5886" max="5886" width="1.7109375" style="1" customWidth="1"/>
    <col min="5887" max="5887" width="7.5703125" style="1" bestFit="1" customWidth="1"/>
    <col min="5888" max="5888" width="0.85546875" style="1" customWidth="1"/>
    <col min="5889" max="5889" width="7.5703125" style="1" bestFit="1" customWidth="1"/>
    <col min="5890" max="5890" width="8.5703125" style="1" bestFit="1" customWidth="1"/>
    <col min="5891" max="5891" width="8.7109375" style="1" bestFit="1" customWidth="1"/>
    <col min="5892" max="5893" width="1.28515625" style="1" customWidth="1"/>
    <col min="5894" max="5894" width="25.42578125" style="1" bestFit="1" customWidth="1"/>
    <col min="5895" max="5895" width="13.28515625" style="1" bestFit="1" customWidth="1"/>
    <col min="5896" max="5896" width="12.85546875" style="1" customWidth="1"/>
    <col min="5897" max="5897" width="0.85546875" style="1" customWidth="1"/>
    <col min="5898" max="5898" width="6.7109375" style="1" bestFit="1" customWidth="1"/>
    <col min="5899" max="5899" width="1.140625" style="1" customWidth="1"/>
    <col min="5900" max="5900" width="7.42578125" style="1" bestFit="1" customWidth="1"/>
    <col min="5901" max="5901" width="8.5703125" style="1" bestFit="1" customWidth="1"/>
    <col min="5902" max="5902" width="4.85546875" style="1" bestFit="1" customWidth="1"/>
    <col min="5903" max="6121" width="11.42578125" style="1"/>
    <col min="6122" max="6122" width="1.140625" style="1" customWidth="1"/>
    <col min="6123" max="6138" width="0" style="1" hidden="1" customWidth="1"/>
    <col min="6139" max="6139" width="28.7109375" style="1" customWidth="1"/>
    <col min="6140" max="6140" width="15.7109375" style="1" bestFit="1" customWidth="1"/>
    <col min="6141" max="6141" width="12.85546875" style="1" customWidth="1"/>
    <col min="6142" max="6142" width="1.7109375" style="1" customWidth="1"/>
    <col min="6143" max="6143" width="7.5703125" style="1" bestFit="1" customWidth="1"/>
    <col min="6144" max="6144" width="0.85546875" style="1" customWidth="1"/>
    <col min="6145" max="6145" width="7.5703125" style="1" bestFit="1" customWidth="1"/>
    <col min="6146" max="6146" width="8.5703125" style="1" bestFit="1" customWidth="1"/>
    <col min="6147" max="6147" width="8.7109375" style="1" bestFit="1" customWidth="1"/>
    <col min="6148" max="6149" width="1.28515625" style="1" customWidth="1"/>
    <col min="6150" max="6150" width="25.42578125" style="1" bestFit="1" customWidth="1"/>
    <col min="6151" max="6151" width="13.28515625" style="1" bestFit="1" customWidth="1"/>
    <col min="6152" max="6152" width="12.85546875" style="1" customWidth="1"/>
    <col min="6153" max="6153" width="0.85546875" style="1" customWidth="1"/>
    <col min="6154" max="6154" width="6.7109375" style="1" bestFit="1" customWidth="1"/>
    <col min="6155" max="6155" width="1.140625" style="1" customWidth="1"/>
    <col min="6156" max="6156" width="7.42578125" style="1" bestFit="1" customWidth="1"/>
    <col min="6157" max="6157" width="8.5703125" style="1" bestFit="1" customWidth="1"/>
    <col min="6158" max="6158" width="4.85546875" style="1" bestFit="1" customWidth="1"/>
    <col min="6159" max="6377" width="11.42578125" style="1"/>
    <col min="6378" max="6378" width="1.140625" style="1" customWidth="1"/>
    <col min="6379" max="6394" width="0" style="1" hidden="1" customWidth="1"/>
    <col min="6395" max="6395" width="28.7109375" style="1" customWidth="1"/>
    <col min="6396" max="6396" width="15.7109375" style="1" bestFit="1" customWidth="1"/>
    <col min="6397" max="6397" width="12.85546875" style="1" customWidth="1"/>
    <col min="6398" max="6398" width="1.7109375" style="1" customWidth="1"/>
    <col min="6399" max="6399" width="7.5703125" style="1" bestFit="1" customWidth="1"/>
    <col min="6400" max="6400" width="0.85546875" style="1" customWidth="1"/>
    <col min="6401" max="6401" width="7.5703125" style="1" bestFit="1" customWidth="1"/>
    <col min="6402" max="6402" width="8.5703125" style="1" bestFit="1" customWidth="1"/>
    <col min="6403" max="6403" width="8.7109375" style="1" bestFit="1" customWidth="1"/>
    <col min="6404" max="6405" width="1.28515625" style="1" customWidth="1"/>
    <col min="6406" max="6406" width="25.42578125" style="1" bestFit="1" customWidth="1"/>
    <col min="6407" max="6407" width="13.28515625" style="1" bestFit="1" customWidth="1"/>
    <col min="6408" max="6408" width="12.85546875" style="1" customWidth="1"/>
    <col min="6409" max="6409" width="0.85546875" style="1" customWidth="1"/>
    <col min="6410" max="6410" width="6.7109375" style="1" bestFit="1" customWidth="1"/>
    <col min="6411" max="6411" width="1.140625" style="1" customWidth="1"/>
    <col min="6412" max="6412" width="7.42578125" style="1" bestFit="1" customWidth="1"/>
    <col min="6413" max="6413" width="8.5703125" style="1" bestFit="1" customWidth="1"/>
    <col min="6414" max="6414" width="4.85546875" style="1" bestFit="1" customWidth="1"/>
    <col min="6415" max="6633" width="11.42578125" style="1"/>
    <col min="6634" max="6634" width="1.140625" style="1" customWidth="1"/>
    <col min="6635" max="6650" width="0" style="1" hidden="1" customWidth="1"/>
    <col min="6651" max="6651" width="28.7109375" style="1" customWidth="1"/>
    <col min="6652" max="6652" width="15.7109375" style="1" bestFit="1" customWidth="1"/>
    <col min="6653" max="6653" width="12.85546875" style="1" customWidth="1"/>
    <col min="6654" max="6654" width="1.7109375" style="1" customWidth="1"/>
    <col min="6655" max="6655" width="7.5703125" style="1" bestFit="1" customWidth="1"/>
    <col min="6656" max="6656" width="0.85546875" style="1" customWidth="1"/>
    <col min="6657" max="6657" width="7.5703125" style="1" bestFit="1" customWidth="1"/>
    <col min="6658" max="6658" width="8.5703125" style="1" bestFit="1" customWidth="1"/>
    <col min="6659" max="6659" width="8.7109375" style="1" bestFit="1" customWidth="1"/>
    <col min="6660" max="6661" width="1.28515625" style="1" customWidth="1"/>
    <col min="6662" max="6662" width="25.42578125" style="1" bestFit="1" customWidth="1"/>
    <col min="6663" max="6663" width="13.28515625" style="1" bestFit="1" customWidth="1"/>
    <col min="6664" max="6664" width="12.85546875" style="1" customWidth="1"/>
    <col min="6665" max="6665" width="0.85546875" style="1" customWidth="1"/>
    <col min="6666" max="6666" width="6.7109375" style="1" bestFit="1" customWidth="1"/>
    <col min="6667" max="6667" width="1.140625" style="1" customWidth="1"/>
    <col min="6668" max="6668" width="7.42578125" style="1" bestFit="1" customWidth="1"/>
    <col min="6669" max="6669" width="8.5703125" style="1" bestFit="1" customWidth="1"/>
    <col min="6670" max="6670" width="4.85546875" style="1" bestFit="1" customWidth="1"/>
    <col min="6671" max="6889" width="11.42578125" style="1"/>
    <col min="6890" max="6890" width="1.140625" style="1" customWidth="1"/>
    <col min="6891" max="6906" width="0" style="1" hidden="1" customWidth="1"/>
    <col min="6907" max="6907" width="28.7109375" style="1" customWidth="1"/>
    <col min="6908" max="6908" width="15.7109375" style="1" bestFit="1" customWidth="1"/>
    <col min="6909" max="6909" width="12.85546875" style="1" customWidth="1"/>
    <col min="6910" max="6910" width="1.7109375" style="1" customWidth="1"/>
    <col min="6911" max="6911" width="7.5703125" style="1" bestFit="1" customWidth="1"/>
    <col min="6912" max="6912" width="0.85546875" style="1" customWidth="1"/>
    <col min="6913" max="6913" width="7.5703125" style="1" bestFit="1" customWidth="1"/>
    <col min="6914" max="6914" width="8.5703125" style="1" bestFit="1" customWidth="1"/>
    <col min="6915" max="6915" width="8.7109375" style="1" bestFit="1" customWidth="1"/>
    <col min="6916" max="6917" width="1.28515625" style="1" customWidth="1"/>
    <col min="6918" max="6918" width="25.42578125" style="1" bestFit="1" customWidth="1"/>
    <col min="6919" max="6919" width="13.28515625" style="1" bestFit="1" customWidth="1"/>
    <col min="6920" max="6920" width="12.85546875" style="1" customWidth="1"/>
    <col min="6921" max="6921" width="0.85546875" style="1" customWidth="1"/>
    <col min="6922" max="6922" width="6.7109375" style="1" bestFit="1" customWidth="1"/>
    <col min="6923" max="6923" width="1.140625" style="1" customWidth="1"/>
    <col min="6924" max="6924" width="7.42578125" style="1" bestFit="1" customWidth="1"/>
    <col min="6925" max="6925" width="8.5703125" style="1" bestFit="1" customWidth="1"/>
    <col min="6926" max="6926" width="4.85546875" style="1" bestFit="1" customWidth="1"/>
    <col min="6927" max="7145" width="11.42578125" style="1"/>
    <col min="7146" max="7146" width="1.140625" style="1" customWidth="1"/>
    <col min="7147" max="7162" width="0" style="1" hidden="1" customWidth="1"/>
    <col min="7163" max="7163" width="28.7109375" style="1" customWidth="1"/>
    <col min="7164" max="7164" width="15.7109375" style="1" bestFit="1" customWidth="1"/>
    <col min="7165" max="7165" width="12.85546875" style="1" customWidth="1"/>
    <col min="7166" max="7166" width="1.7109375" style="1" customWidth="1"/>
    <col min="7167" max="7167" width="7.5703125" style="1" bestFit="1" customWidth="1"/>
    <col min="7168" max="7168" width="0.85546875" style="1" customWidth="1"/>
    <col min="7169" max="7169" width="7.5703125" style="1" bestFit="1" customWidth="1"/>
    <col min="7170" max="7170" width="8.5703125" style="1" bestFit="1" customWidth="1"/>
    <col min="7171" max="7171" width="8.7109375" style="1" bestFit="1" customWidth="1"/>
    <col min="7172" max="7173" width="1.28515625" style="1" customWidth="1"/>
    <col min="7174" max="7174" width="25.42578125" style="1" bestFit="1" customWidth="1"/>
    <col min="7175" max="7175" width="13.28515625" style="1" bestFit="1" customWidth="1"/>
    <col min="7176" max="7176" width="12.85546875" style="1" customWidth="1"/>
    <col min="7177" max="7177" width="0.85546875" style="1" customWidth="1"/>
    <col min="7178" max="7178" width="6.7109375" style="1" bestFit="1" customWidth="1"/>
    <col min="7179" max="7179" width="1.140625" style="1" customWidth="1"/>
    <col min="7180" max="7180" width="7.42578125" style="1" bestFit="1" customWidth="1"/>
    <col min="7181" max="7181" width="8.5703125" style="1" bestFit="1" customWidth="1"/>
    <col min="7182" max="7182" width="4.85546875" style="1" bestFit="1" customWidth="1"/>
    <col min="7183" max="7401" width="11.42578125" style="1"/>
    <col min="7402" max="7402" width="1.140625" style="1" customWidth="1"/>
    <col min="7403" max="7418" width="0" style="1" hidden="1" customWidth="1"/>
    <col min="7419" max="7419" width="28.7109375" style="1" customWidth="1"/>
    <col min="7420" max="7420" width="15.7109375" style="1" bestFit="1" customWidth="1"/>
    <col min="7421" max="7421" width="12.85546875" style="1" customWidth="1"/>
    <col min="7422" max="7422" width="1.7109375" style="1" customWidth="1"/>
    <col min="7423" max="7423" width="7.5703125" style="1" bestFit="1" customWidth="1"/>
    <col min="7424" max="7424" width="0.85546875" style="1" customWidth="1"/>
    <col min="7425" max="7425" width="7.5703125" style="1" bestFit="1" customWidth="1"/>
    <col min="7426" max="7426" width="8.5703125" style="1" bestFit="1" customWidth="1"/>
    <col min="7427" max="7427" width="8.7109375" style="1" bestFit="1" customWidth="1"/>
    <col min="7428" max="7429" width="1.28515625" style="1" customWidth="1"/>
    <col min="7430" max="7430" width="25.42578125" style="1" bestFit="1" customWidth="1"/>
    <col min="7431" max="7431" width="13.28515625" style="1" bestFit="1" customWidth="1"/>
    <col min="7432" max="7432" width="12.85546875" style="1" customWidth="1"/>
    <col min="7433" max="7433" width="0.85546875" style="1" customWidth="1"/>
    <col min="7434" max="7434" width="6.7109375" style="1" bestFit="1" customWidth="1"/>
    <col min="7435" max="7435" width="1.140625" style="1" customWidth="1"/>
    <col min="7436" max="7436" width="7.42578125" style="1" bestFit="1" customWidth="1"/>
    <col min="7437" max="7437" width="8.5703125" style="1" bestFit="1" customWidth="1"/>
    <col min="7438" max="7438" width="4.85546875" style="1" bestFit="1" customWidth="1"/>
    <col min="7439" max="7657" width="11.42578125" style="1"/>
    <col min="7658" max="7658" width="1.140625" style="1" customWidth="1"/>
    <col min="7659" max="7674" width="0" style="1" hidden="1" customWidth="1"/>
    <col min="7675" max="7675" width="28.7109375" style="1" customWidth="1"/>
    <col min="7676" max="7676" width="15.7109375" style="1" bestFit="1" customWidth="1"/>
    <col min="7677" max="7677" width="12.85546875" style="1" customWidth="1"/>
    <col min="7678" max="7678" width="1.7109375" style="1" customWidth="1"/>
    <col min="7679" max="7679" width="7.5703125" style="1" bestFit="1" customWidth="1"/>
    <col min="7680" max="7680" width="0.85546875" style="1" customWidth="1"/>
    <col min="7681" max="7681" width="7.5703125" style="1" bestFit="1" customWidth="1"/>
    <col min="7682" max="7682" width="8.5703125" style="1" bestFit="1" customWidth="1"/>
    <col min="7683" max="7683" width="8.7109375" style="1" bestFit="1" customWidth="1"/>
    <col min="7684" max="7685" width="1.28515625" style="1" customWidth="1"/>
    <col min="7686" max="7686" width="25.42578125" style="1" bestFit="1" customWidth="1"/>
    <col min="7687" max="7687" width="13.28515625" style="1" bestFit="1" customWidth="1"/>
    <col min="7688" max="7688" width="12.85546875" style="1" customWidth="1"/>
    <col min="7689" max="7689" width="0.85546875" style="1" customWidth="1"/>
    <col min="7690" max="7690" width="6.7109375" style="1" bestFit="1" customWidth="1"/>
    <col min="7691" max="7691" width="1.140625" style="1" customWidth="1"/>
    <col min="7692" max="7692" width="7.42578125" style="1" bestFit="1" customWidth="1"/>
    <col min="7693" max="7693" width="8.5703125" style="1" bestFit="1" customWidth="1"/>
    <col min="7694" max="7694" width="4.85546875" style="1" bestFit="1" customWidth="1"/>
    <col min="7695" max="7913" width="11.42578125" style="1"/>
    <col min="7914" max="7914" width="1.140625" style="1" customWidth="1"/>
    <col min="7915" max="7930" width="0" style="1" hidden="1" customWidth="1"/>
    <col min="7931" max="7931" width="28.7109375" style="1" customWidth="1"/>
    <col min="7932" max="7932" width="15.7109375" style="1" bestFit="1" customWidth="1"/>
    <col min="7933" max="7933" width="12.85546875" style="1" customWidth="1"/>
    <col min="7934" max="7934" width="1.7109375" style="1" customWidth="1"/>
    <col min="7935" max="7935" width="7.5703125" style="1" bestFit="1" customWidth="1"/>
    <col min="7936" max="7936" width="0.85546875" style="1" customWidth="1"/>
    <col min="7937" max="7937" width="7.5703125" style="1" bestFit="1" customWidth="1"/>
    <col min="7938" max="7938" width="8.5703125" style="1" bestFit="1" customWidth="1"/>
    <col min="7939" max="7939" width="8.7109375" style="1" bestFit="1" customWidth="1"/>
    <col min="7940" max="7941" width="1.28515625" style="1" customWidth="1"/>
    <col min="7942" max="7942" width="25.42578125" style="1" bestFit="1" customWidth="1"/>
    <col min="7943" max="7943" width="13.28515625" style="1" bestFit="1" customWidth="1"/>
    <col min="7944" max="7944" width="12.85546875" style="1" customWidth="1"/>
    <col min="7945" max="7945" width="0.85546875" style="1" customWidth="1"/>
    <col min="7946" max="7946" width="6.7109375" style="1" bestFit="1" customWidth="1"/>
    <col min="7947" max="7947" width="1.140625" style="1" customWidth="1"/>
    <col min="7948" max="7948" width="7.42578125" style="1" bestFit="1" customWidth="1"/>
    <col min="7949" max="7949" width="8.5703125" style="1" bestFit="1" customWidth="1"/>
    <col min="7950" max="7950" width="4.85546875" style="1" bestFit="1" customWidth="1"/>
    <col min="7951" max="8169" width="11.42578125" style="1"/>
    <col min="8170" max="8170" width="1.140625" style="1" customWidth="1"/>
    <col min="8171" max="8186" width="0" style="1" hidden="1" customWidth="1"/>
    <col min="8187" max="8187" width="28.7109375" style="1" customWidth="1"/>
    <col min="8188" max="8188" width="15.7109375" style="1" bestFit="1" customWidth="1"/>
    <col min="8189" max="8189" width="12.85546875" style="1" customWidth="1"/>
    <col min="8190" max="8190" width="1.7109375" style="1" customWidth="1"/>
    <col min="8191" max="8191" width="7.5703125" style="1" bestFit="1" customWidth="1"/>
    <col min="8192" max="8192" width="0.85546875" style="1" customWidth="1"/>
    <col min="8193" max="8193" width="7.5703125" style="1" bestFit="1" customWidth="1"/>
    <col min="8194" max="8194" width="8.5703125" style="1" bestFit="1" customWidth="1"/>
    <col min="8195" max="8195" width="8.7109375" style="1" bestFit="1" customWidth="1"/>
    <col min="8196" max="8197" width="1.28515625" style="1" customWidth="1"/>
    <col min="8198" max="8198" width="25.42578125" style="1" bestFit="1" customWidth="1"/>
    <col min="8199" max="8199" width="13.28515625" style="1" bestFit="1" customWidth="1"/>
    <col min="8200" max="8200" width="12.85546875" style="1" customWidth="1"/>
    <col min="8201" max="8201" width="0.85546875" style="1" customWidth="1"/>
    <col min="8202" max="8202" width="6.7109375" style="1" bestFit="1" customWidth="1"/>
    <col min="8203" max="8203" width="1.140625" style="1" customWidth="1"/>
    <col min="8204" max="8204" width="7.42578125" style="1" bestFit="1" customWidth="1"/>
    <col min="8205" max="8205" width="8.5703125" style="1" bestFit="1" customWidth="1"/>
    <col min="8206" max="8206" width="4.85546875" style="1" bestFit="1" customWidth="1"/>
    <col min="8207" max="8425" width="11.42578125" style="1"/>
    <col min="8426" max="8426" width="1.140625" style="1" customWidth="1"/>
    <col min="8427" max="8442" width="0" style="1" hidden="1" customWidth="1"/>
    <col min="8443" max="8443" width="28.7109375" style="1" customWidth="1"/>
    <col min="8444" max="8444" width="15.7109375" style="1" bestFit="1" customWidth="1"/>
    <col min="8445" max="8445" width="12.85546875" style="1" customWidth="1"/>
    <col min="8446" max="8446" width="1.7109375" style="1" customWidth="1"/>
    <col min="8447" max="8447" width="7.5703125" style="1" bestFit="1" customWidth="1"/>
    <col min="8448" max="8448" width="0.85546875" style="1" customWidth="1"/>
    <col min="8449" max="8449" width="7.5703125" style="1" bestFit="1" customWidth="1"/>
    <col min="8450" max="8450" width="8.5703125" style="1" bestFit="1" customWidth="1"/>
    <col min="8451" max="8451" width="8.7109375" style="1" bestFit="1" customWidth="1"/>
    <col min="8452" max="8453" width="1.28515625" style="1" customWidth="1"/>
    <col min="8454" max="8454" width="25.42578125" style="1" bestFit="1" customWidth="1"/>
    <col min="8455" max="8455" width="13.28515625" style="1" bestFit="1" customWidth="1"/>
    <col min="8456" max="8456" width="12.85546875" style="1" customWidth="1"/>
    <col min="8457" max="8457" width="0.85546875" style="1" customWidth="1"/>
    <col min="8458" max="8458" width="6.7109375" style="1" bestFit="1" customWidth="1"/>
    <col min="8459" max="8459" width="1.140625" style="1" customWidth="1"/>
    <col min="8460" max="8460" width="7.42578125" style="1" bestFit="1" customWidth="1"/>
    <col min="8461" max="8461" width="8.5703125" style="1" bestFit="1" customWidth="1"/>
    <col min="8462" max="8462" width="4.85546875" style="1" bestFit="1" customWidth="1"/>
    <col min="8463" max="8681" width="11.42578125" style="1"/>
    <col min="8682" max="8682" width="1.140625" style="1" customWidth="1"/>
    <col min="8683" max="8698" width="0" style="1" hidden="1" customWidth="1"/>
    <col min="8699" max="8699" width="28.7109375" style="1" customWidth="1"/>
    <col min="8700" max="8700" width="15.7109375" style="1" bestFit="1" customWidth="1"/>
    <col min="8701" max="8701" width="12.85546875" style="1" customWidth="1"/>
    <col min="8702" max="8702" width="1.7109375" style="1" customWidth="1"/>
    <col min="8703" max="8703" width="7.5703125" style="1" bestFit="1" customWidth="1"/>
    <col min="8704" max="8704" width="0.85546875" style="1" customWidth="1"/>
    <col min="8705" max="8705" width="7.5703125" style="1" bestFit="1" customWidth="1"/>
    <col min="8706" max="8706" width="8.5703125" style="1" bestFit="1" customWidth="1"/>
    <col min="8707" max="8707" width="8.7109375" style="1" bestFit="1" customWidth="1"/>
    <col min="8708" max="8709" width="1.28515625" style="1" customWidth="1"/>
    <col min="8710" max="8710" width="25.42578125" style="1" bestFit="1" customWidth="1"/>
    <col min="8711" max="8711" width="13.28515625" style="1" bestFit="1" customWidth="1"/>
    <col min="8712" max="8712" width="12.85546875" style="1" customWidth="1"/>
    <col min="8713" max="8713" width="0.85546875" style="1" customWidth="1"/>
    <col min="8714" max="8714" width="6.7109375" style="1" bestFit="1" customWidth="1"/>
    <col min="8715" max="8715" width="1.140625" style="1" customWidth="1"/>
    <col min="8716" max="8716" width="7.42578125" style="1" bestFit="1" customWidth="1"/>
    <col min="8717" max="8717" width="8.5703125" style="1" bestFit="1" customWidth="1"/>
    <col min="8718" max="8718" width="4.85546875" style="1" bestFit="1" customWidth="1"/>
    <col min="8719" max="8937" width="11.42578125" style="1"/>
    <col min="8938" max="8938" width="1.140625" style="1" customWidth="1"/>
    <col min="8939" max="8954" width="0" style="1" hidden="1" customWidth="1"/>
    <col min="8955" max="8955" width="28.7109375" style="1" customWidth="1"/>
    <col min="8956" max="8956" width="15.7109375" style="1" bestFit="1" customWidth="1"/>
    <col min="8957" max="8957" width="12.85546875" style="1" customWidth="1"/>
    <col min="8958" max="8958" width="1.7109375" style="1" customWidth="1"/>
    <col min="8959" max="8959" width="7.5703125" style="1" bestFit="1" customWidth="1"/>
    <col min="8960" max="8960" width="0.85546875" style="1" customWidth="1"/>
    <col min="8961" max="8961" width="7.5703125" style="1" bestFit="1" customWidth="1"/>
    <col min="8962" max="8962" width="8.5703125" style="1" bestFit="1" customWidth="1"/>
    <col min="8963" max="8963" width="8.7109375" style="1" bestFit="1" customWidth="1"/>
    <col min="8964" max="8965" width="1.28515625" style="1" customWidth="1"/>
    <col min="8966" max="8966" width="25.42578125" style="1" bestFit="1" customWidth="1"/>
    <col min="8967" max="8967" width="13.28515625" style="1" bestFit="1" customWidth="1"/>
    <col min="8968" max="8968" width="12.85546875" style="1" customWidth="1"/>
    <col min="8969" max="8969" width="0.85546875" style="1" customWidth="1"/>
    <col min="8970" max="8970" width="6.7109375" style="1" bestFit="1" customWidth="1"/>
    <col min="8971" max="8971" width="1.140625" style="1" customWidth="1"/>
    <col min="8972" max="8972" width="7.42578125" style="1" bestFit="1" customWidth="1"/>
    <col min="8973" max="8973" width="8.5703125" style="1" bestFit="1" customWidth="1"/>
    <col min="8974" max="8974" width="4.85546875" style="1" bestFit="1" customWidth="1"/>
    <col min="8975" max="9193" width="11.42578125" style="1"/>
    <col min="9194" max="9194" width="1.140625" style="1" customWidth="1"/>
    <col min="9195" max="9210" width="0" style="1" hidden="1" customWidth="1"/>
    <col min="9211" max="9211" width="28.7109375" style="1" customWidth="1"/>
    <col min="9212" max="9212" width="15.7109375" style="1" bestFit="1" customWidth="1"/>
    <col min="9213" max="9213" width="12.85546875" style="1" customWidth="1"/>
    <col min="9214" max="9214" width="1.7109375" style="1" customWidth="1"/>
    <col min="9215" max="9215" width="7.5703125" style="1" bestFit="1" customWidth="1"/>
    <col min="9216" max="9216" width="0.85546875" style="1" customWidth="1"/>
    <col min="9217" max="9217" width="7.5703125" style="1" bestFit="1" customWidth="1"/>
    <col min="9218" max="9218" width="8.5703125" style="1" bestFit="1" customWidth="1"/>
    <col min="9219" max="9219" width="8.7109375" style="1" bestFit="1" customWidth="1"/>
    <col min="9220" max="9221" width="1.28515625" style="1" customWidth="1"/>
    <col min="9222" max="9222" width="25.42578125" style="1" bestFit="1" customWidth="1"/>
    <col min="9223" max="9223" width="13.28515625" style="1" bestFit="1" customWidth="1"/>
    <col min="9224" max="9224" width="12.85546875" style="1" customWidth="1"/>
    <col min="9225" max="9225" width="0.85546875" style="1" customWidth="1"/>
    <col min="9226" max="9226" width="6.7109375" style="1" bestFit="1" customWidth="1"/>
    <col min="9227" max="9227" width="1.140625" style="1" customWidth="1"/>
    <col min="9228" max="9228" width="7.42578125" style="1" bestFit="1" customWidth="1"/>
    <col min="9229" max="9229" width="8.5703125" style="1" bestFit="1" customWidth="1"/>
    <col min="9230" max="9230" width="4.85546875" style="1" bestFit="1" customWidth="1"/>
    <col min="9231" max="9449" width="11.42578125" style="1"/>
    <col min="9450" max="9450" width="1.140625" style="1" customWidth="1"/>
    <col min="9451" max="9466" width="0" style="1" hidden="1" customWidth="1"/>
    <col min="9467" max="9467" width="28.7109375" style="1" customWidth="1"/>
    <col min="9468" max="9468" width="15.7109375" style="1" bestFit="1" customWidth="1"/>
    <col min="9469" max="9469" width="12.85546875" style="1" customWidth="1"/>
    <col min="9470" max="9470" width="1.7109375" style="1" customWidth="1"/>
    <col min="9471" max="9471" width="7.5703125" style="1" bestFit="1" customWidth="1"/>
    <col min="9472" max="9472" width="0.85546875" style="1" customWidth="1"/>
    <col min="9473" max="9473" width="7.5703125" style="1" bestFit="1" customWidth="1"/>
    <col min="9474" max="9474" width="8.5703125" style="1" bestFit="1" customWidth="1"/>
    <col min="9475" max="9475" width="8.7109375" style="1" bestFit="1" customWidth="1"/>
    <col min="9476" max="9477" width="1.28515625" style="1" customWidth="1"/>
    <col min="9478" max="9478" width="25.42578125" style="1" bestFit="1" customWidth="1"/>
    <col min="9479" max="9479" width="13.28515625" style="1" bestFit="1" customWidth="1"/>
    <col min="9480" max="9480" width="12.85546875" style="1" customWidth="1"/>
    <col min="9481" max="9481" width="0.85546875" style="1" customWidth="1"/>
    <col min="9482" max="9482" width="6.7109375" style="1" bestFit="1" customWidth="1"/>
    <col min="9483" max="9483" width="1.140625" style="1" customWidth="1"/>
    <col min="9484" max="9484" width="7.42578125" style="1" bestFit="1" customWidth="1"/>
    <col min="9485" max="9485" width="8.5703125" style="1" bestFit="1" customWidth="1"/>
    <col min="9486" max="9486" width="4.85546875" style="1" bestFit="1" customWidth="1"/>
    <col min="9487" max="9705" width="11.42578125" style="1"/>
    <col min="9706" max="9706" width="1.140625" style="1" customWidth="1"/>
    <col min="9707" max="9722" width="0" style="1" hidden="1" customWidth="1"/>
    <col min="9723" max="9723" width="28.7109375" style="1" customWidth="1"/>
    <col min="9724" max="9724" width="15.7109375" style="1" bestFit="1" customWidth="1"/>
    <col min="9725" max="9725" width="12.85546875" style="1" customWidth="1"/>
    <col min="9726" max="9726" width="1.7109375" style="1" customWidth="1"/>
    <col min="9727" max="9727" width="7.5703125" style="1" bestFit="1" customWidth="1"/>
    <col min="9728" max="9728" width="0.85546875" style="1" customWidth="1"/>
    <col min="9729" max="9729" width="7.5703125" style="1" bestFit="1" customWidth="1"/>
    <col min="9730" max="9730" width="8.5703125" style="1" bestFit="1" customWidth="1"/>
    <col min="9731" max="9731" width="8.7109375" style="1" bestFit="1" customWidth="1"/>
    <col min="9732" max="9733" width="1.28515625" style="1" customWidth="1"/>
    <col min="9734" max="9734" width="25.42578125" style="1" bestFit="1" customWidth="1"/>
    <col min="9735" max="9735" width="13.28515625" style="1" bestFit="1" customWidth="1"/>
    <col min="9736" max="9736" width="12.85546875" style="1" customWidth="1"/>
    <col min="9737" max="9737" width="0.85546875" style="1" customWidth="1"/>
    <col min="9738" max="9738" width="6.7109375" style="1" bestFit="1" customWidth="1"/>
    <col min="9739" max="9739" width="1.140625" style="1" customWidth="1"/>
    <col min="9740" max="9740" width="7.42578125" style="1" bestFit="1" customWidth="1"/>
    <col min="9741" max="9741" width="8.5703125" style="1" bestFit="1" customWidth="1"/>
    <col min="9742" max="9742" width="4.85546875" style="1" bestFit="1" customWidth="1"/>
    <col min="9743" max="9961" width="11.42578125" style="1"/>
    <col min="9962" max="9962" width="1.140625" style="1" customWidth="1"/>
    <col min="9963" max="9978" width="0" style="1" hidden="1" customWidth="1"/>
    <col min="9979" max="9979" width="28.7109375" style="1" customWidth="1"/>
    <col min="9980" max="9980" width="15.7109375" style="1" bestFit="1" customWidth="1"/>
    <col min="9981" max="9981" width="12.85546875" style="1" customWidth="1"/>
    <col min="9982" max="9982" width="1.7109375" style="1" customWidth="1"/>
    <col min="9983" max="9983" width="7.5703125" style="1" bestFit="1" customWidth="1"/>
    <col min="9984" max="9984" width="0.85546875" style="1" customWidth="1"/>
    <col min="9985" max="9985" width="7.5703125" style="1" bestFit="1" customWidth="1"/>
    <col min="9986" max="9986" width="8.5703125" style="1" bestFit="1" customWidth="1"/>
    <col min="9987" max="9987" width="8.7109375" style="1" bestFit="1" customWidth="1"/>
    <col min="9988" max="9989" width="1.28515625" style="1" customWidth="1"/>
    <col min="9990" max="9990" width="25.42578125" style="1" bestFit="1" customWidth="1"/>
    <col min="9991" max="9991" width="13.28515625" style="1" bestFit="1" customWidth="1"/>
    <col min="9992" max="9992" width="12.85546875" style="1" customWidth="1"/>
    <col min="9993" max="9993" width="0.85546875" style="1" customWidth="1"/>
    <col min="9994" max="9994" width="6.7109375" style="1" bestFit="1" customWidth="1"/>
    <col min="9995" max="9995" width="1.140625" style="1" customWidth="1"/>
    <col min="9996" max="9996" width="7.42578125" style="1" bestFit="1" customWidth="1"/>
    <col min="9997" max="9997" width="8.5703125" style="1" bestFit="1" customWidth="1"/>
    <col min="9998" max="9998" width="4.85546875" style="1" bestFit="1" customWidth="1"/>
    <col min="9999" max="10217" width="11.42578125" style="1"/>
    <col min="10218" max="10218" width="1.140625" style="1" customWidth="1"/>
    <col min="10219" max="10234" width="0" style="1" hidden="1" customWidth="1"/>
    <col min="10235" max="10235" width="28.7109375" style="1" customWidth="1"/>
    <col min="10236" max="10236" width="15.7109375" style="1" bestFit="1" customWidth="1"/>
    <col min="10237" max="10237" width="12.85546875" style="1" customWidth="1"/>
    <col min="10238" max="10238" width="1.7109375" style="1" customWidth="1"/>
    <col min="10239" max="10239" width="7.5703125" style="1" bestFit="1" customWidth="1"/>
    <col min="10240" max="10240" width="0.85546875" style="1" customWidth="1"/>
    <col min="10241" max="10241" width="7.5703125" style="1" bestFit="1" customWidth="1"/>
    <col min="10242" max="10242" width="8.5703125" style="1" bestFit="1" customWidth="1"/>
    <col min="10243" max="10243" width="8.7109375" style="1" bestFit="1" customWidth="1"/>
    <col min="10244" max="10245" width="1.28515625" style="1" customWidth="1"/>
    <col min="10246" max="10246" width="25.42578125" style="1" bestFit="1" customWidth="1"/>
    <col min="10247" max="10247" width="13.28515625" style="1" bestFit="1" customWidth="1"/>
    <col min="10248" max="10248" width="12.85546875" style="1" customWidth="1"/>
    <col min="10249" max="10249" width="0.85546875" style="1" customWidth="1"/>
    <col min="10250" max="10250" width="6.7109375" style="1" bestFit="1" customWidth="1"/>
    <col min="10251" max="10251" width="1.140625" style="1" customWidth="1"/>
    <col min="10252" max="10252" width="7.42578125" style="1" bestFit="1" customWidth="1"/>
    <col min="10253" max="10253" width="8.5703125" style="1" bestFit="1" customWidth="1"/>
    <col min="10254" max="10254" width="4.85546875" style="1" bestFit="1" customWidth="1"/>
    <col min="10255" max="10473" width="11.42578125" style="1"/>
    <col min="10474" max="10474" width="1.140625" style="1" customWidth="1"/>
    <col min="10475" max="10490" width="0" style="1" hidden="1" customWidth="1"/>
    <col min="10491" max="10491" width="28.7109375" style="1" customWidth="1"/>
    <col min="10492" max="10492" width="15.7109375" style="1" bestFit="1" customWidth="1"/>
    <col min="10493" max="10493" width="12.85546875" style="1" customWidth="1"/>
    <col min="10494" max="10494" width="1.7109375" style="1" customWidth="1"/>
    <col min="10495" max="10495" width="7.5703125" style="1" bestFit="1" customWidth="1"/>
    <col min="10496" max="10496" width="0.85546875" style="1" customWidth="1"/>
    <col min="10497" max="10497" width="7.5703125" style="1" bestFit="1" customWidth="1"/>
    <col min="10498" max="10498" width="8.5703125" style="1" bestFit="1" customWidth="1"/>
    <col min="10499" max="10499" width="8.7109375" style="1" bestFit="1" customWidth="1"/>
    <col min="10500" max="10501" width="1.28515625" style="1" customWidth="1"/>
    <col min="10502" max="10502" width="25.42578125" style="1" bestFit="1" customWidth="1"/>
    <col min="10503" max="10503" width="13.28515625" style="1" bestFit="1" customWidth="1"/>
    <col min="10504" max="10504" width="12.85546875" style="1" customWidth="1"/>
    <col min="10505" max="10505" width="0.85546875" style="1" customWidth="1"/>
    <col min="10506" max="10506" width="6.7109375" style="1" bestFit="1" customWidth="1"/>
    <col min="10507" max="10507" width="1.140625" style="1" customWidth="1"/>
    <col min="10508" max="10508" width="7.42578125" style="1" bestFit="1" customWidth="1"/>
    <col min="10509" max="10509" width="8.5703125" style="1" bestFit="1" customWidth="1"/>
    <col min="10510" max="10510" width="4.85546875" style="1" bestFit="1" customWidth="1"/>
    <col min="10511" max="10729" width="11.42578125" style="1"/>
    <col min="10730" max="10730" width="1.140625" style="1" customWidth="1"/>
    <col min="10731" max="10746" width="0" style="1" hidden="1" customWidth="1"/>
    <col min="10747" max="10747" width="28.7109375" style="1" customWidth="1"/>
    <col min="10748" max="10748" width="15.7109375" style="1" bestFit="1" customWidth="1"/>
    <col min="10749" max="10749" width="12.85546875" style="1" customWidth="1"/>
    <col min="10750" max="10750" width="1.7109375" style="1" customWidth="1"/>
    <col min="10751" max="10751" width="7.5703125" style="1" bestFit="1" customWidth="1"/>
    <col min="10752" max="10752" width="0.85546875" style="1" customWidth="1"/>
    <col min="10753" max="10753" width="7.5703125" style="1" bestFit="1" customWidth="1"/>
    <col min="10754" max="10754" width="8.5703125" style="1" bestFit="1" customWidth="1"/>
    <col min="10755" max="10755" width="8.7109375" style="1" bestFit="1" customWidth="1"/>
    <col min="10756" max="10757" width="1.28515625" style="1" customWidth="1"/>
    <col min="10758" max="10758" width="25.42578125" style="1" bestFit="1" customWidth="1"/>
    <col min="10759" max="10759" width="13.28515625" style="1" bestFit="1" customWidth="1"/>
    <col min="10760" max="10760" width="12.85546875" style="1" customWidth="1"/>
    <col min="10761" max="10761" width="0.85546875" style="1" customWidth="1"/>
    <col min="10762" max="10762" width="6.7109375" style="1" bestFit="1" customWidth="1"/>
    <col min="10763" max="10763" width="1.140625" style="1" customWidth="1"/>
    <col min="10764" max="10764" width="7.42578125" style="1" bestFit="1" customWidth="1"/>
    <col min="10765" max="10765" width="8.5703125" style="1" bestFit="1" customWidth="1"/>
    <col min="10766" max="10766" width="4.85546875" style="1" bestFit="1" customWidth="1"/>
    <col min="10767" max="10985" width="11.42578125" style="1"/>
    <col min="10986" max="10986" width="1.140625" style="1" customWidth="1"/>
    <col min="10987" max="11002" width="0" style="1" hidden="1" customWidth="1"/>
    <col min="11003" max="11003" width="28.7109375" style="1" customWidth="1"/>
    <col min="11004" max="11004" width="15.7109375" style="1" bestFit="1" customWidth="1"/>
    <col min="11005" max="11005" width="12.85546875" style="1" customWidth="1"/>
    <col min="11006" max="11006" width="1.7109375" style="1" customWidth="1"/>
    <col min="11007" max="11007" width="7.5703125" style="1" bestFit="1" customWidth="1"/>
    <col min="11008" max="11008" width="0.85546875" style="1" customWidth="1"/>
    <col min="11009" max="11009" width="7.5703125" style="1" bestFit="1" customWidth="1"/>
    <col min="11010" max="11010" width="8.5703125" style="1" bestFit="1" customWidth="1"/>
    <col min="11011" max="11011" width="8.7109375" style="1" bestFit="1" customWidth="1"/>
    <col min="11012" max="11013" width="1.28515625" style="1" customWidth="1"/>
    <col min="11014" max="11014" width="25.42578125" style="1" bestFit="1" customWidth="1"/>
    <col min="11015" max="11015" width="13.28515625" style="1" bestFit="1" customWidth="1"/>
    <col min="11016" max="11016" width="12.85546875" style="1" customWidth="1"/>
    <col min="11017" max="11017" width="0.85546875" style="1" customWidth="1"/>
    <col min="11018" max="11018" width="6.7109375" style="1" bestFit="1" customWidth="1"/>
    <col min="11019" max="11019" width="1.140625" style="1" customWidth="1"/>
    <col min="11020" max="11020" width="7.42578125" style="1" bestFit="1" customWidth="1"/>
    <col min="11021" max="11021" width="8.5703125" style="1" bestFit="1" customWidth="1"/>
    <col min="11022" max="11022" width="4.85546875" style="1" bestFit="1" customWidth="1"/>
    <col min="11023" max="11241" width="11.42578125" style="1"/>
    <col min="11242" max="11242" width="1.140625" style="1" customWidth="1"/>
    <col min="11243" max="11258" width="0" style="1" hidden="1" customWidth="1"/>
    <col min="11259" max="11259" width="28.7109375" style="1" customWidth="1"/>
    <col min="11260" max="11260" width="15.7109375" style="1" bestFit="1" customWidth="1"/>
    <col min="11261" max="11261" width="12.85546875" style="1" customWidth="1"/>
    <col min="11262" max="11262" width="1.7109375" style="1" customWidth="1"/>
    <col min="11263" max="11263" width="7.5703125" style="1" bestFit="1" customWidth="1"/>
    <col min="11264" max="11264" width="0.85546875" style="1" customWidth="1"/>
    <col min="11265" max="11265" width="7.5703125" style="1" bestFit="1" customWidth="1"/>
    <col min="11266" max="11266" width="8.5703125" style="1" bestFit="1" customWidth="1"/>
    <col min="11267" max="11267" width="8.7109375" style="1" bestFit="1" customWidth="1"/>
    <col min="11268" max="11269" width="1.28515625" style="1" customWidth="1"/>
    <col min="11270" max="11270" width="25.42578125" style="1" bestFit="1" customWidth="1"/>
    <col min="11271" max="11271" width="13.28515625" style="1" bestFit="1" customWidth="1"/>
    <col min="11272" max="11272" width="12.85546875" style="1" customWidth="1"/>
    <col min="11273" max="11273" width="0.85546875" style="1" customWidth="1"/>
    <col min="11274" max="11274" width="6.7109375" style="1" bestFit="1" customWidth="1"/>
    <col min="11275" max="11275" width="1.140625" style="1" customWidth="1"/>
    <col min="11276" max="11276" width="7.42578125" style="1" bestFit="1" customWidth="1"/>
    <col min="11277" max="11277" width="8.5703125" style="1" bestFit="1" customWidth="1"/>
    <col min="11278" max="11278" width="4.85546875" style="1" bestFit="1" customWidth="1"/>
    <col min="11279" max="11497" width="11.42578125" style="1"/>
    <col min="11498" max="11498" width="1.140625" style="1" customWidth="1"/>
    <col min="11499" max="11514" width="0" style="1" hidden="1" customWidth="1"/>
    <col min="11515" max="11515" width="28.7109375" style="1" customWidth="1"/>
    <col min="11516" max="11516" width="15.7109375" style="1" bestFit="1" customWidth="1"/>
    <col min="11517" max="11517" width="12.85546875" style="1" customWidth="1"/>
    <col min="11518" max="11518" width="1.7109375" style="1" customWidth="1"/>
    <col min="11519" max="11519" width="7.5703125" style="1" bestFit="1" customWidth="1"/>
    <col min="11520" max="11520" width="0.85546875" style="1" customWidth="1"/>
    <col min="11521" max="11521" width="7.5703125" style="1" bestFit="1" customWidth="1"/>
    <col min="11522" max="11522" width="8.5703125" style="1" bestFit="1" customWidth="1"/>
    <col min="11523" max="11523" width="8.7109375" style="1" bestFit="1" customWidth="1"/>
    <col min="11524" max="11525" width="1.28515625" style="1" customWidth="1"/>
    <col min="11526" max="11526" width="25.42578125" style="1" bestFit="1" customWidth="1"/>
    <col min="11527" max="11527" width="13.28515625" style="1" bestFit="1" customWidth="1"/>
    <col min="11528" max="11528" width="12.85546875" style="1" customWidth="1"/>
    <col min="11529" max="11529" width="0.85546875" style="1" customWidth="1"/>
    <col min="11530" max="11530" width="6.7109375" style="1" bestFit="1" customWidth="1"/>
    <col min="11531" max="11531" width="1.140625" style="1" customWidth="1"/>
    <col min="11532" max="11532" width="7.42578125" style="1" bestFit="1" customWidth="1"/>
    <col min="11533" max="11533" width="8.5703125" style="1" bestFit="1" customWidth="1"/>
    <col min="11534" max="11534" width="4.85546875" style="1" bestFit="1" customWidth="1"/>
    <col min="11535" max="11753" width="11.42578125" style="1"/>
    <col min="11754" max="11754" width="1.140625" style="1" customWidth="1"/>
    <col min="11755" max="11770" width="0" style="1" hidden="1" customWidth="1"/>
    <col min="11771" max="11771" width="28.7109375" style="1" customWidth="1"/>
    <col min="11772" max="11772" width="15.7109375" style="1" bestFit="1" customWidth="1"/>
    <col min="11773" max="11773" width="12.85546875" style="1" customWidth="1"/>
    <col min="11774" max="11774" width="1.7109375" style="1" customWidth="1"/>
    <col min="11775" max="11775" width="7.5703125" style="1" bestFit="1" customWidth="1"/>
    <col min="11776" max="11776" width="0.85546875" style="1" customWidth="1"/>
    <col min="11777" max="11777" width="7.5703125" style="1" bestFit="1" customWidth="1"/>
    <col min="11778" max="11778" width="8.5703125" style="1" bestFit="1" customWidth="1"/>
    <col min="11779" max="11779" width="8.7109375" style="1" bestFit="1" customWidth="1"/>
    <col min="11780" max="11781" width="1.28515625" style="1" customWidth="1"/>
    <col min="11782" max="11782" width="25.42578125" style="1" bestFit="1" customWidth="1"/>
    <col min="11783" max="11783" width="13.28515625" style="1" bestFit="1" customWidth="1"/>
    <col min="11784" max="11784" width="12.85546875" style="1" customWidth="1"/>
    <col min="11785" max="11785" width="0.85546875" style="1" customWidth="1"/>
    <col min="11786" max="11786" width="6.7109375" style="1" bestFit="1" customWidth="1"/>
    <col min="11787" max="11787" width="1.140625" style="1" customWidth="1"/>
    <col min="11788" max="11788" width="7.42578125" style="1" bestFit="1" customWidth="1"/>
    <col min="11789" max="11789" width="8.5703125" style="1" bestFit="1" customWidth="1"/>
    <col min="11790" max="11790" width="4.85546875" style="1" bestFit="1" customWidth="1"/>
    <col min="11791" max="12009" width="11.42578125" style="1"/>
    <col min="12010" max="12010" width="1.140625" style="1" customWidth="1"/>
    <col min="12011" max="12026" width="0" style="1" hidden="1" customWidth="1"/>
    <col min="12027" max="12027" width="28.7109375" style="1" customWidth="1"/>
    <col min="12028" max="12028" width="15.7109375" style="1" bestFit="1" customWidth="1"/>
    <col min="12029" max="12029" width="12.85546875" style="1" customWidth="1"/>
    <col min="12030" max="12030" width="1.7109375" style="1" customWidth="1"/>
    <col min="12031" max="12031" width="7.5703125" style="1" bestFit="1" customWidth="1"/>
    <col min="12032" max="12032" width="0.85546875" style="1" customWidth="1"/>
    <col min="12033" max="12033" width="7.5703125" style="1" bestFit="1" customWidth="1"/>
    <col min="12034" max="12034" width="8.5703125" style="1" bestFit="1" customWidth="1"/>
    <col min="12035" max="12035" width="8.7109375" style="1" bestFit="1" customWidth="1"/>
    <col min="12036" max="12037" width="1.28515625" style="1" customWidth="1"/>
    <col min="12038" max="12038" width="25.42578125" style="1" bestFit="1" customWidth="1"/>
    <col min="12039" max="12039" width="13.28515625" style="1" bestFit="1" customWidth="1"/>
    <col min="12040" max="12040" width="12.85546875" style="1" customWidth="1"/>
    <col min="12041" max="12041" width="0.85546875" style="1" customWidth="1"/>
    <col min="12042" max="12042" width="6.7109375" style="1" bestFit="1" customWidth="1"/>
    <col min="12043" max="12043" width="1.140625" style="1" customWidth="1"/>
    <col min="12044" max="12044" width="7.42578125" style="1" bestFit="1" customWidth="1"/>
    <col min="12045" max="12045" width="8.5703125" style="1" bestFit="1" customWidth="1"/>
    <col min="12046" max="12046" width="4.85546875" style="1" bestFit="1" customWidth="1"/>
    <col min="12047" max="12265" width="11.42578125" style="1"/>
    <col min="12266" max="12266" width="1.140625" style="1" customWidth="1"/>
    <col min="12267" max="12282" width="0" style="1" hidden="1" customWidth="1"/>
    <col min="12283" max="12283" width="28.7109375" style="1" customWidth="1"/>
    <col min="12284" max="12284" width="15.7109375" style="1" bestFit="1" customWidth="1"/>
    <col min="12285" max="12285" width="12.85546875" style="1" customWidth="1"/>
    <col min="12286" max="12286" width="1.7109375" style="1" customWidth="1"/>
    <col min="12287" max="12287" width="7.5703125" style="1" bestFit="1" customWidth="1"/>
    <col min="12288" max="12288" width="0.85546875" style="1" customWidth="1"/>
    <col min="12289" max="12289" width="7.5703125" style="1" bestFit="1" customWidth="1"/>
    <col min="12290" max="12290" width="8.5703125" style="1" bestFit="1" customWidth="1"/>
    <col min="12291" max="12291" width="8.7109375" style="1" bestFit="1" customWidth="1"/>
    <col min="12292" max="12293" width="1.28515625" style="1" customWidth="1"/>
    <col min="12294" max="12294" width="25.42578125" style="1" bestFit="1" customWidth="1"/>
    <col min="12295" max="12295" width="13.28515625" style="1" bestFit="1" customWidth="1"/>
    <col min="12296" max="12296" width="12.85546875" style="1" customWidth="1"/>
    <col min="12297" max="12297" width="0.85546875" style="1" customWidth="1"/>
    <col min="12298" max="12298" width="6.7109375" style="1" bestFit="1" customWidth="1"/>
    <col min="12299" max="12299" width="1.140625" style="1" customWidth="1"/>
    <col min="12300" max="12300" width="7.42578125" style="1" bestFit="1" customWidth="1"/>
    <col min="12301" max="12301" width="8.5703125" style="1" bestFit="1" customWidth="1"/>
    <col min="12302" max="12302" width="4.85546875" style="1" bestFit="1" customWidth="1"/>
    <col min="12303" max="12521" width="11.42578125" style="1"/>
    <col min="12522" max="12522" width="1.140625" style="1" customWidth="1"/>
    <col min="12523" max="12538" width="0" style="1" hidden="1" customWidth="1"/>
    <col min="12539" max="12539" width="28.7109375" style="1" customWidth="1"/>
    <col min="12540" max="12540" width="15.7109375" style="1" bestFit="1" customWidth="1"/>
    <col min="12541" max="12541" width="12.85546875" style="1" customWidth="1"/>
    <col min="12542" max="12542" width="1.7109375" style="1" customWidth="1"/>
    <col min="12543" max="12543" width="7.5703125" style="1" bestFit="1" customWidth="1"/>
    <col min="12544" max="12544" width="0.85546875" style="1" customWidth="1"/>
    <col min="12545" max="12545" width="7.5703125" style="1" bestFit="1" customWidth="1"/>
    <col min="12546" max="12546" width="8.5703125" style="1" bestFit="1" customWidth="1"/>
    <col min="12547" max="12547" width="8.7109375" style="1" bestFit="1" customWidth="1"/>
    <col min="12548" max="12549" width="1.28515625" style="1" customWidth="1"/>
    <col min="12550" max="12550" width="25.42578125" style="1" bestFit="1" customWidth="1"/>
    <col min="12551" max="12551" width="13.28515625" style="1" bestFit="1" customWidth="1"/>
    <col min="12552" max="12552" width="12.85546875" style="1" customWidth="1"/>
    <col min="12553" max="12553" width="0.85546875" style="1" customWidth="1"/>
    <col min="12554" max="12554" width="6.7109375" style="1" bestFit="1" customWidth="1"/>
    <col min="12555" max="12555" width="1.140625" style="1" customWidth="1"/>
    <col min="12556" max="12556" width="7.42578125" style="1" bestFit="1" customWidth="1"/>
    <col min="12557" max="12557" width="8.5703125" style="1" bestFit="1" customWidth="1"/>
    <col min="12558" max="12558" width="4.85546875" style="1" bestFit="1" customWidth="1"/>
    <col min="12559" max="12777" width="11.42578125" style="1"/>
    <col min="12778" max="12778" width="1.140625" style="1" customWidth="1"/>
    <col min="12779" max="12794" width="0" style="1" hidden="1" customWidth="1"/>
    <col min="12795" max="12795" width="28.7109375" style="1" customWidth="1"/>
    <col min="12796" max="12796" width="15.7109375" style="1" bestFit="1" customWidth="1"/>
    <col min="12797" max="12797" width="12.85546875" style="1" customWidth="1"/>
    <col min="12798" max="12798" width="1.7109375" style="1" customWidth="1"/>
    <col min="12799" max="12799" width="7.5703125" style="1" bestFit="1" customWidth="1"/>
    <col min="12800" max="12800" width="0.85546875" style="1" customWidth="1"/>
    <col min="12801" max="12801" width="7.5703125" style="1" bestFit="1" customWidth="1"/>
    <col min="12802" max="12802" width="8.5703125" style="1" bestFit="1" customWidth="1"/>
    <col min="12803" max="12803" width="8.7109375" style="1" bestFit="1" customWidth="1"/>
    <col min="12804" max="12805" width="1.28515625" style="1" customWidth="1"/>
    <col min="12806" max="12806" width="25.42578125" style="1" bestFit="1" customWidth="1"/>
    <col min="12807" max="12807" width="13.28515625" style="1" bestFit="1" customWidth="1"/>
    <col min="12808" max="12808" width="12.85546875" style="1" customWidth="1"/>
    <col min="12809" max="12809" width="0.85546875" style="1" customWidth="1"/>
    <col min="12810" max="12810" width="6.7109375" style="1" bestFit="1" customWidth="1"/>
    <col min="12811" max="12811" width="1.140625" style="1" customWidth="1"/>
    <col min="12812" max="12812" width="7.42578125" style="1" bestFit="1" customWidth="1"/>
    <col min="12813" max="12813" width="8.5703125" style="1" bestFit="1" customWidth="1"/>
    <col min="12814" max="12814" width="4.85546875" style="1" bestFit="1" customWidth="1"/>
    <col min="12815" max="13033" width="11.42578125" style="1"/>
    <col min="13034" max="13034" width="1.140625" style="1" customWidth="1"/>
    <col min="13035" max="13050" width="0" style="1" hidden="1" customWidth="1"/>
    <col min="13051" max="13051" width="28.7109375" style="1" customWidth="1"/>
    <col min="13052" max="13052" width="15.7109375" style="1" bestFit="1" customWidth="1"/>
    <col min="13053" max="13053" width="12.85546875" style="1" customWidth="1"/>
    <col min="13054" max="13054" width="1.7109375" style="1" customWidth="1"/>
    <col min="13055" max="13055" width="7.5703125" style="1" bestFit="1" customWidth="1"/>
    <col min="13056" max="13056" width="0.85546875" style="1" customWidth="1"/>
    <col min="13057" max="13057" width="7.5703125" style="1" bestFit="1" customWidth="1"/>
    <col min="13058" max="13058" width="8.5703125" style="1" bestFit="1" customWidth="1"/>
    <col min="13059" max="13059" width="8.7109375" style="1" bestFit="1" customWidth="1"/>
    <col min="13060" max="13061" width="1.28515625" style="1" customWidth="1"/>
    <col min="13062" max="13062" width="25.42578125" style="1" bestFit="1" customWidth="1"/>
    <col min="13063" max="13063" width="13.28515625" style="1" bestFit="1" customWidth="1"/>
    <col min="13064" max="13064" width="12.85546875" style="1" customWidth="1"/>
    <col min="13065" max="13065" width="0.85546875" style="1" customWidth="1"/>
    <col min="13066" max="13066" width="6.7109375" style="1" bestFit="1" customWidth="1"/>
    <col min="13067" max="13067" width="1.140625" style="1" customWidth="1"/>
    <col min="13068" max="13068" width="7.42578125" style="1" bestFit="1" customWidth="1"/>
    <col min="13069" max="13069" width="8.5703125" style="1" bestFit="1" customWidth="1"/>
    <col min="13070" max="13070" width="4.85546875" style="1" bestFit="1" customWidth="1"/>
    <col min="13071" max="13289" width="11.42578125" style="1"/>
    <col min="13290" max="13290" width="1.140625" style="1" customWidth="1"/>
    <col min="13291" max="13306" width="0" style="1" hidden="1" customWidth="1"/>
    <col min="13307" max="13307" width="28.7109375" style="1" customWidth="1"/>
    <col min="13308" max="13308" width="15.7109375" style="1" bestFit="1" customWidth="1"/>
    <col min="13309" max="13309" width="12.85546875" style="1" customWidth="1"/>
    <col min="13310" max="13310" width="1.7109375" style="1" customWidth="1"/>
    <col min="13311" max="13311" width="7.5703125" style="1" bestFit="1" customWidth="1"/>
    <col min="13312" max="13312" width="0.85546875" style="1" customWidth="1"/>
    <col min="13313" max="13313" width="7.5703125" style="1" bestFit="1" customWidth="1"/>
    <col min="13314" max="13314" width="8.5703125" style="1" bestFit="1" customWidth="1"/>
    <col min="13315" max="13315" width="8.7109375" style="1" bestFit="1" customWidth="1"/>
    <col min="13316" max="13317" width="1.28515625" style="1" customWidth="1"/>
    <col min="13318" max="13318" width="25.42578125" style="1" bestFit="1" customWidth="1"/>
    <col min="13319" max="13319" width="13.28515625" style="1" bestFit="1" customWidth="1"/>
    <col min="13320" max="13320" width="12.85546875" style="1" customWidth="1"/>
    <col min="13321" max="13321" width="0.85546875" style="1" customWidth="1"/>
    <col min="13322" max="13322" width="6.7109375" style="1" bestFit="1" customWidth="1"/>
    <col min="13323" max="13323" width="1.140625" style="1" customWidth="1"/>
    <col min="13324" max="13324" width="7.42578125" style="1" bestFit="1" customWidth="1"/>
    <col min="13325" max="13325" width="8.5703125" style="1" bestFit="1" customWidth="1"/>
    <col min="13326" max="13326" width="4.85546875" style="1" bestFit="1" customWidth="1"/>
    <col min="13327" max="13545" width="11.42578125" style="1"/>
    <col min="13546" max="13546" width="1.140625" style="1" customWidth="1"/>
    <col min="13547" max="13562" width="0" style="1" hidden="1" customWidth="1"/>
    <col min="13563" max="13563" width="28.7109375" style="1" customWidth="1"/>
    <col min="13564" max="13564" width="15.7109375" style="1" bestFit="1" customWidth="1"/>
    <col min="13565" max="13565" width="12.85546875" style="1" customWidth="1"/>
    <col min="13566" max="13566" width="1.7109375" style="1" customWidth="1"/>
    <col min="13567" max="13567" width="7.5703125" style="1" bestFit="1" customWidth="1"/>
    <col min="13568" max="13568" width="0.85546875" style="1" customWidth="1"/>
    <col min="13569" max="13569" width="7.5703125" style="1" bestFit="1" customWidth="1"/>
    <col min="13570" max="13570" width="8.5703125" style="1" bestFit="1" customWidth="1"/>
    <col min="13571" max="13571" width="8.7109375" style="1" bestFit="1" customWidth="1"/>
    <col min="13572" max="13573" width="1.28515625" style="1" customWidth="1"/>
    <col min="13574" max="13574" width="25.42578125" style="1" bestFit="1" customWidth="1"/>
    <col min="13575" max="13575" width="13.28515625" style="1" bestFit="1" customWidth="1"/>
    <col min="13576" max="13576" width="12.85546875" style="1" customWidth="1"/>
    <col min="13577" max="13577" width="0.85546875" style="1" customWidth="1"/>
    <col min="13578" max="13578" width="6.7109375" style="1" bestFit="1" customWidth="1"/>
    <col min="13579" max="13579" width="1.140625" style="1" customWidth="1"/>
    <col min="13580" max="13580" width="7.42578125" style="1" bestFit="1" customWidth="1"/>
    <col min="13581" max="13581" width="8.5703125" style="1" bestFit="1" customWidth="1"/>
    <col min="13582" max="13582" width="4.85546875" style="1" bestFit="1" customWidth="1"/>
    <col min="13583" max="13801" width="11.42578125" style="1"/>
    <col min="13802" max="13802" width="1.140625" style="1" customWidth="1"/>
    <col min="13803" max="13818" width="0" style="1" hidden="1" customWidth="1"/>
    <col min="13819" max="13819" width="28.7109375" style="1" customWidth="1"/>
    <col min="13820" max="13820" width="15.7109375" style="1" bestFit="1" customWidth="1"/>
    <col min="13821" max="13821" width="12.85546875" style="1" customWidth="1"/>
    <col min="13822" max="13822" width="1.7109375" style="1" customWidth="1"/>
    <col min="13823" max="13823" width="7.5703125" style="1" bestFit="1" customWidth="1"/>
    <col min="13824" max="13824" width="0.85546875" style="1" customWidth="1"/>
    <col min="13825" max="13825" width="7.5703125" style="1" bestFit="1" customWidth="1"/>
    <col min="13826" max="13826" width="8.5703125" style="1" bestFit="1" customWidth="1"/>
    <col min="13827" max="13827" width="8.7109375" style="1" bestFit="1" customWidth="1"/>
    <col min="13828" max="13829" width="1.28515625" style="1" customWidth="1"/>
    <col min="13830" max="13830" width="25.42578125" style="1" bestFit="1" customWidth="1"/>
    <col min="13831" max="13831" width="13.28515625" style="1" bestFit="1" customWidth="1"/>
    <col min="13832" max="13832" width="12.85546875" style="1" customWidth="1"/>
    <col min="13833" max="13833" width="0.85546875" style="1" customWidth="1"/>
    <col min="13834" max="13834" width="6.7109375" style="1" bestFit="1" customWidth="1"/>
    <col min="13835" max="13835" width="1.140625" style="1" customWidth="1"/>
    <col min="13836" max="13836" width="7.42578125" style="1" bestFit="1" customWidth="1"/>
    <col min="13837" max="13837" width="8.5703125" style="1" bestFit="1" customWidth="1"/>
    <col min="13838" max="13838" width="4.85546875" style="1" bestFit="1" customWidth="1"/>
    <col min="13839" max="14057" width="11.42578125" style="1"/>
    <col min="14058" max="14058" width="1.140625" style="1" customWidth="1"/>
    <col min="14059" max="14074" width="0" style="1" hidden="1" customWidth="1"/>
    <col min="14075" max="14075" width="28.7109375" style="1" customWidth="1"/>
    <col min="14076" max="14076" width="15.7109375" style="1" bestFit="1" customWidth="1"/>
    <col min="14077" max="14077" width="12.85546875" style="1" customWidth="1"/>
    <col min="14078" max="14078" width="1.7109375" style="1" customWidth="1"/>
    <col min="14079" max="14079" width="7.5703125" style="1" bestFit="1" customWidth="1"/>
    <col min="14080" max="14080" width="0.85546875" style="1" customWidth="1"/>
    <col min="14081" max="14081" width="7.5703125" style="1" bestFit="1" customWidth="1"/>
    <col min="14082" max="14082" width="8.5703125" style="1" bestFit="1" customWidth="1"/>
    <col min="14083" max="14083" width="8.7109375" style="1" bestFit="1" customWidth="1"/>
    <col min="14084" max="14085" width="1.28515625" style="1" customWidth="1"/>
    <col min="14086" max="14086" width="25.42578125" style="1" bestFit="1" customWidth="1"/>
    <col min="14087" max="14087" width="13.28515625" style="1" bestFit="1" customWidth="1"/>
    <col min="14088" max="14088" width="12.85546875" style="1" customWidth="1"/>
    <col min="14089" max="14089" width="0.85546875" style="1" customWidth="1"/>
    <col min="14090" max="14090" width="6.7109375" style="1" bestFit="1" customWidth="1"/>
    <col min="14091" max="14091" width="1.140625" style="1" customWidth="1"/>
    <col min="14092" max="14092" width="7.42578125" style="1" bestFit="1" customWidth="1"/>
    <col min="14093" max="14093" width="8.5703125" style="1" bestFit="1" customWidth="1"/>
    <col min="14094" max="14094" width="4.85546875" style="1" bestFit="1" customWidth="1"/>
    <col min="14095" max="14313" width="11.42578125" style="1"/>
    <col min="14314" max="14314" width="1.140625" style="1" customWidth="1"/>
    <col min="14315" max="14330" width="0" style="1" hidden="1" customWidth="1"/>
    <col min="14331" max="14331" width="28.7109375" style="1" customWidth="1"/>
    <col min="14332" max="14332" width="15.7109375" style="1" bestFit="1" customWidth="1"/>
    <col min="14333" max="14333" width="12.85546875" style="1" customWidth="1"/>
    <col min="14334" max="14334" width="1.7109375" style="1" customWidth="1"/>
    <col min="14335" max="14335" width="7.5703125" style="1" bestFit="1" customWidth="1"/>
    <col min="14336" max="14336" width="0.85546875" style="1" customWidth="1"/>
    <col min="14337" max="14337" width="7.5703125" style="1" bestFit="1" customWidth="1"/>
    <col min="14338" max="14338" width="8.5703125" style="1" bestFit="1" customWidth="1"/>
    <col min="14339" max="14339" width="8.7109375" style="1" bestFit="1" customWidth="1"/>
    <col min="14340" max="14341" width="1.28515625" style="1" customWidth="1"/>
    <col min="14342" max="14342" width="25.42578125" style="1" bestFit="1" customWidth="1"/>
    <col min="14343" max="14343" width="13.28515625" style="1" bestFit="1" customWidth="1"/>
    <col min="14344" max="14344" width="12.85546875" style="1" customWidth="1"/>
    <col min="14345" max="14345" width="0.85546875" style="1" customWidth="1"/>
    <col min="14346" max="14346" width="6.7109375" style="1" bestFit="1" customWidth="1"/>
    <col min="14347" max="14347" width="1.140625" style="1" customWidth="1"/>
    <col min="14348" max="14348" width="7.42578125" style="1" bestFit="1" customWidth="1"/>
    <col min="14349" max="14349" width="8.5703125" style="1" bestFit="1" customWidth="1"/>
    <col min="14350" max="14350" width="4.85546875" style="1" bestFit="1" customWidth="1"/>
    <col min="14351" max="14569" width="11.42578125" style="1"/>
    <col min="14570" max="14570" width="1.140625" style="1" customWidth="1"/>
    <col min="14571" max="14586" width="0" style="1" hidden="1" customWidth="1"/>
    <col min="14587" max="14587" width="28.7109375" style="1" customWidth="1"/>
    <col min="14588" max="14588" width="15.7109375" style="1" bestFit="1" customWidth="1"/>
    <col min="14589" max="14589" width="12.85546875" style="1" customWidth="1"/>
    <col min="14590" max="14590" width="1.7109375" style="1" customWidth="1"/>
    <col min="14591" max="14591" width="7.5703125" style="1" bestFit="1" customWidth="1"/>
    <col min="14592" max="14592" width="0.85546875" style="1" customWidth="1"/>
    <col min="14593" max="14593" width="7.5703125" style="1" bestFit="1" customWidth="1"/>
    <col min="14594" max="14594" width="8.5703125" style="1" bestFit="1" customWidth="1"/>
    <col min="14595" max="14595" width="8.7109375" style="1" bestFit="1" customWidth="1"/>
    <col min="14596" max="14597" width="1.28515625" style="1" customWidth="1"/>
    <col min="14598" max="14598" width="25.42578125" style="1" bestFit="1" customWidth="1"/>
    <col min="14599" max="14599" width="13.28515625" style="1" bestFit="1" customWidth="1"/>
    <col min="14600" max="14600" width="12.85546875" style="1" customWidth="1"/>
    <col min="14601" max="14601" width="0.85546875" style="1" customWidth="1"/>
    <col min="14602" max="14602" width="6.7109375" style="1" bestFit="1" customWidth="1"/>
    <col min="14603" max="14603" width="1.140625" style="1" customWidth="1"/>
    <col min="14604" max="14604" width="7.42578125" style="1" bestFit="1" customWidth="1"/>
    <col min="14605" max="14605" width="8.5703125" style="1" bestFit="1" customWidth="1"/>
    <col min="14606" max="14606" width="4.85546875" style="1" bestFit="1" customWidth="1"/>
    <col min="14607" max="14825" width="11.42578125" style="1"/>
    <col min="14826" max="14826" width="1.140625" style="1" customWidth="1"/>
    <col min="14827" max="14842" width="0" style="1" hidden="1" customWidth="1"/>
    <col min="14843" max="14843" width="28.7109375" style="1" customWidth="1"/>
    <col min="14844" max="14844" width="15.7109375" style="1" bestFit="1" customWidth="1"/>
    <col min="14845" max="14845" width="12.85546875" style="1" customWidth="1"/>
    <col min="14846" max="14846" width="1.7109375" style="1" customWidth="1"/>
    <col min="14847" max="14847" width="7.5703125" style="1" bestFit="1" customWidth="1"/>
    <col min="14848" max="14848" width="0.85546875" style="1" customWidth="1"/>
    <col min="14849" max="14849" width="7.5703125" style="1" bestFit="1" customWidth="1"/>
    <col min="14850" max="14850" width="8.5703125" style="1" bestFit="1" customWidth="1"/>
    <col min="14851" max="14851" width="8.7109375" style="1" bestFit="1" customWidth="1"/>
    <col min="14852" max="14853" width="1.28515625" style="1" customWidth="1"/>
    <col min="14854" max="14854" width="25.42578125" style="1" bestFit="1" customWidth="1"/>
    <col min="14855" max="14855" width="13.28515625" style="1" bestFit="1" customWidth="1"/>
    <col min="14856" max="14856" width="12.85546875" style="1" customWidth="1"/>
    <col min="14857" max="14857" width="0.85546875" style="1" customWidth="1"/>
    <col min="14858" max="14858" width="6.7109375" style="1" bestFit="1" customWidth="1"/>
    <col min="14859" max="14859" width="1.140625" style="1" customWidth="1"/>
    <col min="14860" max="14860" width="7.42578125" style="1" bestFit="1" customWidth="1"/>
    <col min="14861" max="14861" width="8.5703125" style="1" bestFit="1" customWidth="1"/>
    <col min="14862" max="14862" width="4.85546875" style="1" bestFit="1" customWidth="1"/>
    <col min="14863" max="15081" width="11.42578125" style="1"/>
    <col min="15082" max="15082" width="1.140625" style="1" customWidth="1"/>
    <col min="15083" max="15098" width="0" style="1" hidden="1" customWidth="1"/>
    <col min="15099" max="15099" width="28.7109375" style="1" customWidth="1"/>
    <col min="15100" max="15100" width="15.7109375" style="1" bestFit="1" customWidth="1"/>
    <col min="15101" max="15101" width="12.85546875" style="1" customWidth="1"/>
    <col min="15102" max="15102" width="1.7109375" style="1" customWidth="1"/>
    <col min="15103" max="15103" width="7.5703125" style="1" bestFit="1" customWidth="1"/>
    <col min="15104" max="15104" width="0.85546875" style="1" customWidth="1"/>
    <col min="15105" max="15105" width="7.5703125" style="1" bestFit="1" customWidth="1"/>
    <col min="15106" max="15106" width="8.5703125" style="1" bestFit="1" customWidth="1"/>
    <col min="15107" max="15107" width="8.7109375" style="1" bestFit="1" customWidth="1"/>
    <col min="15108" max="15109" width="1.28515625" style="1" customWidth="1"/>
    <col min="15110" max="15110" width="25.42578125" style="1" bestFit="1" customWidth="1"/>
    <col min="15111" max="15111" width="13.28515625" style="1" bestFit="1" customWidth="1"/>
    <col min="15112" max="15112" width="12.85546875" style="1" customWidth="1"/>
    <col min="15113" max="15113" width="0.85546875" style="1" customWidth="1"/>
    <col min="15114" max="15114" width="6.7109375" style="1" bestFit="1" customWidth="1"/>
    <col min="15115" max="15115" width="1.140625" style="1" customWidth="1"/>
    <col min="15116" max="15116" width="7.42578125" style="1" bestFit="1" customWidth="1"/>
    <col min="15117" max="15117" width="8.5703125" style="1" bestFit="1" customWidth="1"/>
    <col min="15118" max="15118" width="4.85546875" style="1" bestFit="1" customWidth="1"/>
    <col min="15119" max="15337" width="11.42578125" style="1"/>
    <col min="15338" max="15338" width="1.140625" style="1" customWidth="1"/>
    <col min="15339" max="15354" width="0" style="1" hidden="1" customWidth="1"/>
    <col min="15355" max="15355" width="28.7109375" style="1" customWidth="1"/>
    <col min="15356" max="15356" width="15.7109375" style="1" bestFit="1" customWidth="1"/>
    <col min="15357" max="15357" width="12.85546875" style="1" customWidth="1"/>
    <col min="15358" max="15358" width="1.7109375" style="1" customWidth="1"/>
    <col min="15359" max="15359" width="7.5703125" style="1" bestFit="1" customWidth="1"/>
    <col min="15360" max="15360" width="0.85546875" style="1" customWidth="1"/>
    <col min="15361" max="15361" width="7.5703125" style="1" bestFit="1" customWidth="1"/>
    <col min="15362" max="15362" width="8.5703125" style="1" bestFit="1" customWidth="1"/>
    <col min="15363" max="15363" width="8.7109375" style="1" bestFit="1" customWidth="1"/>
    <col min="15364" max="15365" width="1.28515625" style="1" customWidth="1"/>
    <col min="15366" max="15366" width="25.42578125" style="1" bestFit="1" customWidth="1"/>
    <col min="15367" max="15367" width="13.28515625" style="1" bestFit="1" customWidth="1"/>
    <col min="15368" max="15368" width="12.85546875" style="1" customWidth="1"/>
    <col min="15369" max="15369" width="0.85546875" style="1" customWidth="1"/>
    <col min="15370" max="15370" width="6.7109375" style="1" bestFit="1" customWidth="1"/>
    <col min="15371" max="15371" width="1.140625" style="1" customWidth="1"/>
    <col min="15372" max="15372" width="7.42578125" style="1" bestFit="1" customWidth="1"/>
    <col min="15373" max="15373" width="8.5703125" style="1" bestFit="1" customWidth="1"/>
    <col min="15374" max="15374" width="4.85546875" style="1" bestFit="1" customWidth="1"/>
    <col min="15375" max="15593" width="11.42578125" style="1"/>
    <col min="15594" max="15594" width="1.140625" style="1" customWidth="1"/>
    <col min="15595" max="15610" width="0" style="1" hidden="1" customWidth="1"/>
    <col min="15611" max="15611" width="28.7109375" style="1" customWidth="1"/>
    <col min="15612" max="15612" width="15.7109375" style="1" bestFit="1" customWidth="1"/>
    <col min="15613" max="15613" width="12.85546875" style="1" customWidth="1"/>
    <col min="15614" max="15614" width="1.7109375" style="1" customWidth="1"/>
    <col min="15615" max="15615" width="7.5703125" style="1" bestFit="1" customWidth="1"/>
    <col min="15616" max="15616" width="0.85546875" style="1" customWidth="1"/>
    <col min="15617" max="15617" width="7.5703125" style="1" bestFit="1" customWidth="1"/>
    <col min="15618" max="15618" width="8.5703125" style="1" bestFit="1" customWidth="1"/>
    <col min="15619" max="15619" width="8.7109375" style="1" bestFit="1" customWidth="1"/>
    <col min="15620" max="15621" width="1.28515625" style="1" customWidth="1"/>
    <col min="15622" max="15622" width="25.42578125" style="1" bestFit="1" customWidth="1"/>
    <col min="15623" max="15623" width="13.28515625" style="1" bestFit="1" customWidth="1"/>
    <col min="15624" max="15624" width="12.85546875" style="1" customWidth="1"/>
    <col min="15625" max="15625" width="0.85546875" style="1" customWidth="1"/>
    <col min="15626" max="15626" width="6.7109375" style="1" bestFit="1" customWidth="1"/>
    <col min="15627" max="15627" width="1.140625" style="1" customWidth="1"/>
    <col min="15628" max="15628" width="7.42578125" style="1" bestFit="1" customWidth="1"/>
    <col min="15629" max="15629" width="8.5703125" style="1" bestFit="1" customWidth="1"/>
    <col min="15630" max="15630" width="4.85546875" style="1" bestFit="1" customWidth="1"/>
    <col min="15631" max="15849" width="11.42578125" style="1"/>
    <col min="15850" max="15850" width="1.140625" style="1" customWidth="1"/>
    <col min="15851" max="15866" width="0" style="1" hidden="1" customWidth="1"/>
    <col min="15867" max="15867" width="28.7109375" style="1" customWidth="1"/>
    <col min="15868" max="15868" width="15.7109375" style="1" bestFit="1" customWidth="1"/>
    <col min="15869" max="15869" width="12.85546875" style="1" customWidth="1"/>
    <col min="15870" max="15870" width="1.7109375" style="1" customWidth="1"/>
    <col min="15871" max="15871" width="7.5703125" style="1" bestFit="1" customWidth="1"/>
    <col min="15872" max="15872" width="0.85546875" style="1" customWidth="1"/>
    <col min="15873" max="15873" width="7.5703125" style="1" bestFit="1" customWidth="1"/>
    <col min="15874" max="15874" width="8.5703125" style="1" bestFit="1" customWidth="1"/>
    <col min="15875" max="15875" width="8.7109375" style="1" bestFit="1" customWidth="1"/>
    <col min="15876" max="15877" width="1.28515625" style="1" customWidth="1"/>
    <col min="15878" max="15878" width="25.42578125" style="1" bestFit="1" customWidth="1"/>
    <col min="15879" max="15879" width="13.28515625" style="1" bestFit="1" customWidth="1"/>
    <col min="15880" max="15880" width="12.85546875" style="1" customWidth="1"/>
    <col min="15881" max="15881" width="0.85546875" style="1" customWidth="1"/>
    <col min="15882" max="15882" width="6.7109375" style="1" bestFit="1" customWidth="1"/>
    <col min="15883" max="15883" width="1.140625" style="1" customWidth="1"/>
    <col min="15884" max="15884" width="7.42578125" style="1" bestFit="1" customWidth="1"/>
    <col min="15885" max="15885" width="8.5703125" style="1" bestFit="1" customWidth="1"/>
    <col min="15886" max="15886" width="4.85546875" style="1" bestFit="1" customWidth="1"/>
    <col min="15887" max="16105" width="11.42578125" style="1"/>
    <col min="16106" max="16106" width="1.140625" style="1" customWidth="1"/>
    <col min="16107" max="16122" width="0" style="1" hidden="1" customWidth="1"/>
    <col min="16123" max="16123" width="28.7109375" style="1" customWidth="1"/>
    <col min="16124" max="16124" width="15.7109375" style="1" bestFit="1" customWidth="1"/>
    <col min="16125" max="16125" width="12.85546875" style="1" customWidth="1"/>
    <col min="16126" max="16126" width="1.7109375" style="1" customWidth="1"/>
    <col min="16127" max="16127" width="7.5703125" style="1" bestFit="1" customWidth="1"/>
    <col min="16128" max="16128" width="0.85546875" style="1" customWidth="1"/>
    <col min="16129" max="16129" width="7.5703125" style="1" bestFit="1" customWidth="1"/>
    <col min="16130" max="16130" width="8.5703125" style="1" bestFit="1" customWidth="1"/>
    <col min="16131" max="16131" width="8.7109375" style="1" bestFit="1" customWidth="1"/>
    <col min="16132" max="16133" width="1.28515625" style="1" customWidth="1"/>
    <col min="16134" max="16134" width="25.42578125" style="1" bestFit="1" customWidth="1"/>
    <col min="16135" max="16135" width="13.28515625" style="1" bestFit="1" customWidth="1"/>
    <col min="16136" max="16136" width="12.85546875" style="1" customWidth="1"/>
    <col min="16137" max="16137" width="0.85546875" style="1" customWidth="1"/>
    <col min="16138" max="16138" width="6.7109375" style="1" bestFit="1" customWidth="1"/>
    <col min="16139" max="16139" width="1.140625" style="1" customWidth="1"/>
    <col min="16140" max="16140" width="7.42578125" style="1" bestFit="1" customWidth="1"/>
    <col min="16141" max="16141" width="8.5703125" style="1" bestFit="1" customWidth="1"/>
    <col min="16142" max="16142" width="4.85546875" style="1" bestFit="1" customWidth="1"/>
    <col min="16143" max="16384" width="11.42578125" style="1"/>
  </cols>
  <sheetData>
    <row r="1" spans="2:27" ht="7.5" customHeight="1" x14ac:dyDescent="0.2"/>
    <row r="2" spans="2:27" s="2" customFormat="1" ht="30" customHeight="1" x14ac:dyDescent="0.2">
      <c r="B2" s="69" t="s">
        <v>87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2:27" ht="5.25" customHeight="1" x14ac:dyDescent="0.2"/>
    <row r="4" spans="2:27" ht="27.75" customHeight="1" x14ac:dyDescent="0.2">
      <c r="B4" s="70" t="s">
        <v>81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67" t="s">
        <v>90</v>
      </c>
      <c r="O4" s="68"/>
      <c r="P4" s="70" t="s">
        <v>82</v>
      </c>
      <c r="Q4" s="70"/>
      <c r="R4" s="70"/>
      <c r="S4" s="70"/>
      <c r="T4" s="70"/>
      <c r="U4" s="70"/>
      <c r="V4" s="70"/>
      <c r="W4" s="70"/>
      <c r="X4" s="70"/>
      <c r="Y4" s="67" t="s">
        <v>91</v>
      </c>
      <c r="Z4" s="67"/>
      <c r="AA4" s="27" t="s">
        <v>89</v>
      </c>
    </row>
    <row r="5" spans="2:27" ht="5.25" customHeight="1" x14ac:dyDescent="0.2"/>
    <row r="6" spans="2:27" ht="41.25" customHeight="1" x14ac:dyDescent="0.25">
      <c r="B6" s="2" t="s">
        <v>22</v>
      </c>
      <c r="C6" s="2" t="s">
        <v>21</v>
      </c>
      <c r="D6" s="30"/>
      <c r="E6" s="14" t="s">
        <v>27</v>
      </c>
      <c r="F6" s="14"/>
      <c r="G6" s="14" t="s">
        <v>73</v>
      </c>
      <c r="H6" s="10"/>
      <c r="I6" s="14" t="s">
        <v>0</v>
      </c>
      <c r="J6" s="10"/>
      <c r="K6" s="14" t="s">
        <v>74</v>
      </c>
      <c r="L6" s="14" t="s">
        <v>75</v>
      </c>
      <c r="M6" s="14" t="s">
        <v>86</v>
      </c>
      <c r="N6" s="2"/>
      <c r="O6" s="2"/>
      <c r="P6" s="14" t="s">
        <v>27</v>
      </c>
      <c r="Q6" s="14"/>
      <c r="R6" s="14" t="s">
        <v>73</v>
      </c>
      <c r="S6" s="10"/>
      <c r="T6" s="14" t="s">
        <v>0</v>
      </c>
      <c r="U6" s="10"/>
      <c r="V6" s="14" t="s">
        <v>1</v>
      </c>
      <c r="W6" s="14" t="s">
        <v>2</v>
      </c>
      <c r="X6" s="14" t="s">
        <v>3</v>
      </c>
      <c r="Y6" s="2"/>
      <c r="Z6" s="2"/>
      <c r="AA6" s="15" t="s">
        <v>66</v>
      </c>
    </row>
    <row r="7" spans="2:27" ht="6.75" customHeight="1" x14ac:dyDescent="0.2"/>
    <row r="8" spans="2:27" ht="17.25" customHeight="1" x14ac:dyDescent="0.2">
      <c r="B8" s="66" t="s">
        <v>92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</row>
    <row r="9" spans="2:27" ht="15.75" customHeight="1" x14ac:dyDescent="0.2">
      <c r="B9" s="18" t="s">
        <v>20</v>
      </c>
      <c r="C9" s="18" t="s">
        <v>23</v>
      </c>
      <c r="E9" s="19">
        <f>MAX(I9,G9)</f>
        <v>0</v>
      </c>
      <c r="F9" s="18"/>
      <c r="G9" s="16"/>
      <c r="I9" s="3">
        <f>IF(K9&gt;0,K9/4,IF(L9&gt;M381,L9/6,IF(M9&gt;0,M9/12,0)))</f>
        <v>0</v>
      </c>
      <c r="K9" s="16"/>
      <c r="L9" s="16"/>
      <c r="M9" s="16"/>
      <c r="P9" s="19">
        <f>MAX(T9,R9)</f>
        <v>0</v>
      </c>
      <c r="R9" s="33"/>
      <c r="T9" s="3">
        <f>IF(V9&gt;0,V9/4,IF(W9&gt;X381,W9/6,IF(X9&gt;0,X9/12,0)))</f>
        <v>0</v>
      </c>
      <c r="V9" s="33"/>
      <c r="W9" s="33"/>
      <c r="X9" s="33"/>
      <c r="AA9" s="22">
        <f>E9+P9</f>
        <v>0</v>
      </c>
    </row>
    <row r="10" spans="2:27" ht="15.75" customHeight="1" x14ac:dyDescent="0.2">
      <c r="B10" s="18" t="s">
        <v>20</v>
      </c>
      <c r="C10" s="18" t="s">
        <v>24</v>
      </c>
      <c r="E10" s="19">
        <f t="shared" ref="E10:E12" si="0">MAX(I10,G10)</f>
        <v>0</v>
      </c>
      <c r="F10" s="18"/>
      <c r="G10" s="16"/>
      <c r="I10" s="3">
        <f>IF(K10&gt;0,K10/4,IF(L10&gt;M382,L10/6,IF(M10&gt;0,M10/12,0)))</f>
        <v>0</v>
      </c>
      <c r="K10" s="16"/>
      <c r="L10" s="16"/>
      <c r="M10" s="16"/>
      <c r="P10" s="19">
        <f t="shared" ref="P10:P12" si="1">MAX(T10,R10)</f>
        <v>0</v>
      </c>
      <c r="R10" s="33"/>
      <c r="T10" s="3">
        <f>IF(V10&gt;0,V10/4,IF(W10&gt;X382,W10/6,IF(X10&gt;0,X10/12,0)))</f>
        <v>0</v>
      </c>
      <c r="V10" s="33"/>
      <c r="W10" s="33"/>
      <c r="X10" s="33"/>
      <c r="AA10" s="22">
        <f t="shared" ref="AA10:AA14" si="2">E10+P10</f>
        <v>0</v>
      </c>
    </row>
    <row r="11" spans="2:27" ht="15.75" customHeight="1" x14ac:dyDescent="0.2">
      <c r="B11" s="18" t="s">
        <v>20</v>
      </c>
      <c r="C11" s="18" t="s">
        <v>25</v>
      </c>
      <c r="E11" s="19">
        <f>MAX(I11,G11)</f>
        <v>0</v>
      </c>
      <c r="F11" s="18"/>
      <c r="G11" s="16"/>
      <c r="I11" s="3">
        <f>IF(K11&gt;0,K11/4,IF(L11&gt;M383,L11/6,IF(M11&gt;0,M11/12,0)))</f>
        <v>0</v>
      </c>
      <c r="K11" s="16"/>
      <c r="L11" s="16"/>
      <c r="M11" s="16"/>
      <c r="P11" s="19">
        <f t="shared" si="1"/>
        <v>0</v>
      </c>
      <c r="R11" s="33"/>
      <c r="T11" s="3">
        <f>IF(V11&gt;0,V11/4,IF(W11&gt;X383,W11/6,IF(X11&gt;0,X11/12,0)))</f>
        <v>0</v>
      </c>
      <c r="V11" s="33"/>
      <c r="W11" s="33"/>
      <c r="X11" s="33"/>
      <c r="AA11" s="22">
        <f t="shared" si="2"/>
        <v>0</v>
      </c>
    </row>
    <row r="12" spans="2:27" ht="15.75" customHeight="1" x14ac:dyDescent="0.2">
      <c r="B12" s="18" t="s">
        <v>20</v>
      </c>
      <c r="C12" s="18" t="s">
        <v>29</v>
      </c>
      <c r="E12" s="19">
        <f t="shared" si="0"/>
        <v>0</v>
      </c>
      <c r="F12" s="18"/>
      <c r="G12" s="16"/>
      <c r="I12" s="3">
        <f>IF(K12&gt;0,K12/4,IF(L12&gt;M384,L12/6,IF(M12&gt;0,M12/12,0)))</f>
        <v>0</v>
      </c>
      <c r="K12" s="16"/>
      <c r="L12" s="16"/>
      <c r="M12" s="16"/>
      <c r="P12" s="19">
        <f t="shared" si="1"/>
        <v>0</v>
      </c>
      <c r="R12" s="33"/>
      <c r="T12" s="3">
        <f>IF(V12&gt;0,V12/4,IF(W12&gt;X384,W12/6,IF(X12&gt;0,X12/12,0)))</f>
        <v>0</v>
      </c>
      <c r="V12" s="33"/>
      <c r="W12" s="33"/>
      <c r="X12" s="33"/>
      <c r="AA12" s="22">
        <f t="shared" si="2"/>
        <v>0</v>
      </c>
    </row>
    <row r="13" spans="2:27" ht="5.25" customHeight="1" thickBot="1" x14ac:dyDescent="0.25"/>
    <row r="14" spans="2:27" ht="14.25" customHeight="1" thickBot="1" x14ac:dyDescent="0.25">
      <c r="B14" s="5" t="s">
        <v>95</v>
      </c>
      <c r="C14" s="5"/>
      <c r="D14" s="31"/>
      <c r="E14" s="24">
        <f>SUM(E9:E12)</f>
        <v>0</v>
      </c>
      <c r="F14" s="13"/>
      <c r="G14" s="13"/>
      <c r="H14" s="6"/>
      <c r="I14" s="6"/>
      <c r="J14" s="6"/>
      <c r="K14" s="6"/>
      <c r="L14" s="6"/>
      <c r="M14" s="6"/>
      <c r="P14" s="24">
        <f>SUM(P9:P12)</f>
        <v>0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4">
        <f t="shared" si="2"/>
        <v>0</v>
      </c>
    </row>
    <row r="15" spans="2:27" ht="6" customHeight="1" thickTop="1" x14ac:dyDescent="0.2"/>
    <row r="16" spans="2:27" ht="17.25" customHeight="1" x14ac:dyDescent="0.2">
      <c r="B16" s="66" t="s">
        <v>88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2:27" x14ac:dyDescent="0.2">
      <c r="B17" s="18" t="s">
        <v>56</v>
      </c>
      <c r="C17" s="18"/>
      <c r="E17" s="19">
        <f t="shared" ref="E17:E31" si="3">MAX(I17,G17)</f>
        <v>0</v>
      </c>
      <c r="F17" s="20"/>
      <c r="G17" s="17"/>
      <c r="H17" s="3"/>
      <c r="I17" s="3">
        <f t="shared" ref="I17:I31" si="4">IF(K17&gt;0,K17/4,IF(L17&gt;M389,L17/6,IF(M17&gt;0,M17/12,0)))</f>
        <v>0</v>
      </c>
      <c r="J17" s="3"/>
      <c r="K17" s="17"/>
      <c r="L17" s="17"/>
      <c r="M17" s="17"/>
      <c r="P17" s="19">
        <f t="shared" ref="P17:P31" si="5">MAX(T17,R17)</f>
        <v>0</v>
      </c>
      <c r="R17" s="33"/>
      <c r="T17" s="3">
        <f t="shared" ref="T17:T31" si="6">IF(V17&gt;0,V17/4,IF(W17&gt;X389,W17/6,IF(X17&gt;0,X17/12,0)))</f>
        <v>0</v>
      </c>
      <c r="V17" s="33"/>
      <c r="W17" s="33"/>
      <c r="X17" s="33"/>
      <c r="AA17" s="22">
        <f t="shared" ref="AA17:AA31" si="7">E17+P17</f>
        <v>0</v>
      </c>
    </row>
    <row r="18" spans="2:27" x14ac:dyDescent="0.2">
      <c r="B18" s="18" t="s">
        <v>50</v>
      </c>
      <c r="C18" s="18"/>
      <c r="E18" s="19">
        <f t="shared" si="3"/>
        <v>0</v>
      </c>
      <c r="F18" s="20"/>
      <c r="G18" s="17"/>
      <c r="H18" s="3"/>
      <c r="I18" s="3">
        <f t="shared" si="4"/>
        <v>0</v>
      </c>
      <c r="J18" s="3"/>
      <c r="K18" s="17"/>
      <c r="L18" s="17"/>
      <c r="M18" s="17"/>
      <c r="P18" s="19">
        <f t="shared" si="5"/>
        <v>0</v>
      </c>
      <c r="R18" s="33"/>
      <c r="T18" s="3">
        <f t="shared" si="6"/>
        <v>0</v>
      </c>
      <c r="V18" s="33"/>
      <c r="W18" s="33"/>
      <c r="X18" s="33"/>
      <c r="AA18" s="22">
        <f t="shared" si="7"/>
        <v>0</v>
      </c>
    </row>
    <row r="19" spans="2:27" x14ac:dyDescent="0.2">
      <c r="B19" s="18" t="s">
        <v>51</v>
      </c>
      <c r="C19" s="18"/>
      <c r="E19" s="19">
        <f t="shared" si="3"/>
        <v>0</v>
      </c>
      <c r="F19" s="20"/>
      <c r="G19" s="17"/>
      <c r="H19" s="3"/>
      <c r="I19" s="3">
        <f t="shared" si="4"/>
        <v>0</v>
      </c>
      <c r="J19" s="3"/>
      <c r="K19" s="17"/>
      <c r="L19" s="17"/>
      <c r="M19" s="17"/>
      <c r="P19" s="19">
        <f t="shared" si="5"/>
        <v>0</v>
      </c>
      <c r="R19" s="33"/>
      <c r="T19" s="3">
        <f t="shared" si="6"/>
        <v>0</v>
      </c>
      <c r="V19" s="33"/>
      <c r="W19" s="33"/>
      <c r="X19" s="33"/>
      <c r="AA19" s="22">
        <f t="shared" si="7"/>
        <v>0</v>
      </c>
    </row>
    <row r="20" spans="2:27" x14ac:dyDescent="0.2">
      <c r="B20" s="18" t="s">
        <v>35</v>
      </c>
      <c r="C20" s="18"/>
      <c r="E20" s="19">
        <f t="shared" si="3"/>
        <v>0</v>
      </c>
      <c r="F20" s="20"/>
      <c r="G20" s="17"/>
      <c r="H20" s="3"/>
      <c r="I20" s="3">
        <f t="shared" si="4"/>
        <v>0</v>
      </c>
      <c r="J20" s="3"/>
      <c r="K20" s="17"/>
      <c r="L20" s="17"/>
      <c r="M20" s="17"/>
      <c r="P20" s="19">
        <f t="shared" si="5"/>
        <v>0</v>
      </c>
      <c r="R20" s="33"/>
      <c r="T20" s="3">
        <f t="shared" si="6"/>
        <v>0</v>
      </c>
      <c r="V20" s="33"/>
      <c r="W20" s="33"/>
      <c r="X20" s="33"/>
      <c r="AA20" s="22">
        <f t="shared" si="7"/>
        <v>0</v>
      </c>
    </row>
    <row r="21" spans="2:27" x14ac:dyDescent="0.2">
      <c r="B21" s="21" t="s">
        <v>17</v>
      </c>
      <c r="C21" s="18"/>
      <c r="E21" s="19">
        <f t="shared" si="3"/>
        <v>0</v>
      </c>
      <c r="F21" s="20"/>
      <c r="G21" s="17"/>
      <c r="H21" s="3"/>
      <c r="I21" s="3">
        <f t="shared" si="4"/>
        <v>0</v>
      </c>
      <c r="J21" s="3"/>
      <c r="K21" s="17"/>
      <c r="L21" s="17"/>
      <c r="M21" s="17"/>
      <c r="P21" s="19">
        <f t="shared" si="5"/>
        <v>0</v>
      </c>
      <c r="R21" s="33"/>
      <c r="T21" s="3">
        <f t="shared" si="6"/>
        <v>0</v>
      </c>
      <c r="V21" s="33"/>
      <c r="W21" s="33"/>
      <c r="X21" s="33"/>
      <c r="AA21" s="22">
        <f t="shared" si="7"/>
        <v>0</v>
      </c>
    </row>
    <row r="22" spans="2:27" x14ac:dyDescent="0.2">
      <c r="B22" s="21" t="s">
        <v>31</v>
      </c>
      <c r="C22" s="18"/>
      <c r="E22" s="19">
        <f t="shared" si="3"/>
        <v>0</v>
      </c>
      <c r="F22" s="20"/>
      <c r="G22" s="17"/>
      <c r="H22" s="3"/>
      <c r="I22" s="3">
        <f t="shared" si="4"/>
        <v>0</v>
      </c>
      <c r="J22" s="3"/>
      <c r="K22" s="17"/>
      <c r="L22" s="17"/>
      <c r="M22" s="17"/>
      <c r="P22" s="19">
        <f t="shared" si="5"/>
        <v>0</v>
      </c>
      <c r="R22" s="33"/>
      <c r="T22" s="3">
        <f t="shared" si="6"/>
        <v>0</v>
      </c>
      <c r="V22" s="33"/>
      <c r="W22" s="33"/>
      <c r="X22" s="33"/>
      <c r="AA22" s="22">
        <f t="shared" si="7"/>
        <v>0</v>
      </c>
    </row>
    <row r="23" spans="2:27" x14ac:dyDescent="0.2">
      <c r="B23" s="21" t="s">
        <v>18</v>
      </c>
      <c r="C23" s="18"/>
      <c r="E23" s="19">
        <f t="shared" si="3"/>
        <v>0</v>
      </c>
      <c r="F23" s="20"/>
      <c r="G23" s="17"/>
      <c r="H23" s="3"/>
      <c r="I23" s="3">
        <f t="shared" si="4"/>
        <v>0</v>
      </c>
      <c r="J23" s="3"/>
      <c r="K23" s="17"/>
      <c r="L23" s="17"/>
      <c r="M23" s="17"/>
      <c r="P23" s="19">
        <f t="shared" si="5"/>
        <v>0</v>
      </c>
      <c r="R23" s="33"/>
      <c r="T23" s="3">
        <f t="shared" si="6"/>
        <v>0</v>
      </c>
      <c r="V23" s="33"/>
      <c r="W23" s="33"/>
      <c r="X23" s="33"/>
      <c r="AA23" s="22">
        <f t="shared" si="7"/>
        <v>0</v>
      </c>
    </row>
    <row r="24" spans="2:27" x14ac:dyDescent="0.2">
      <c r="B24" s="21" t="s">
        <v>34</v>
      </c>
      <c r="C24" s="18"/>
      <c r="E24" s="19">
        <f t="shared" si="3"/>
        <v>0</v>
      </c>
      <c r="F24" s="20"/>
      <c r="G24" s="17"/>
      <c r="H24" s="3"/>
      <c r="I24" s="3">
        <f t="shared" si="4"/>
        <v>0</v>
      </c>
      <c r="J24" s="3"/>
      <c r="K24" s="17"/>
      <c r="L24" s="17"/>
      <c r="M24" s="17"/>
      <c r="P24" s="19">
        <f t="shared" si="5"/>
        <v>0</v>
      </c>
      <c r="R24" s="33"/>
      <c r="T24" s="3">
        <f t="shared" si="6"/>
        <v>0</v>
      </c>
      <c r="V24" s="33"/>
      <c r="W24" s="33"/>
      <c r="X24" s="33"/>
      <c r="AA24" s="22">
        <f t="shared" si="7"/>
        <v>0</v>
      </c>
    </row>
    <row r="25" spans="2:27" x14ac:dyDescent="0.2">
      <c r="B25" s="18" t="s">
        <v>99</v>
      </c>
      <c r="C25" s="18"/>
      <c r="E25" s="19">
        <f t="shared" si="3"/>
        <v>0</v>
      </c>
      <c r="F25" s="20"/>
      <c r="G25" s="17"/>
      <c r="H25" s="3"/>
      <c r="I25" s="3">
        <f t="shared" si="4"/>
        <v>0</v>
      </c>
      <c r="J25" s="3"/>
      <c r="K25" s="17"/>
      <c r="L25" s="17"/>
      <c r="M25" s="17"/>
      <c r="P25" s="19">
        <f t="shared" si="5"/>
        <v>0</v>
      </c>
      <c r="R25" s="33"/>
      <c r="T25" s="3">
        <f t="shared" si="6"/>
        <v>0</v>
      </c>
      <c r="V25" s="33"/>
      <c r="W25" s="33"/>
      <c r="X25" s="33"/>
      <c r="AA25" s="22">
        <f t="shared" si="7"/>
        <v>0</v>
      </c>
    </row>
    <row r="26" spans="2:27" x14ac:dyDescent="0.2">
      <c r="B26" s="18" t="s">
        <v>36</v>
      </c>
      <c r="C26" s="18"/>
      <c r="E26" s="19">
        <f t="shared" si="3"/>
        <v>0</v>
      </c>
      <c r="F26" s="20"/>
      <c r="G26" s="17"/>
      <c r="H26" s="3"/>
      <c r="I26" s="3">
        <f t="shared" si="4"/>
        <v>0</v>
      </c>
      <c r="J26" s="3"/>
      <c r="K26" s="17"/>
      <c r="L26" s="17"/>
      <c r="M26" s="17"/>
      <c r="P26" s="19">
        <f t="shared" si="5"/>
        <v>0</v>
      </c>
      <c r="R26" s="33"/>
      <c r="T26" s="3">
        <f t="shared" si="6"/>
        <v>0</v>
      </c>
      <c r="V26" s="33"/>
      <c r="W26" s="33"/>
      <c r="X26" s="33"/>
      <c r="AA26" s="22">
        <f t="shared" si="7"/>
        <v>0</v>
      </c>
    </row>
    <row r="27" spans="2:27" x14ac:dyDescent="0.2">
      <c r="B27" s="18" t="s">
        <v>37</v>
      </c>
      <c r="C27" s="18"/>
      <c r="E27" s="19">
        <f t="shared" si="3"/>
        <v>0</v>
      </c>
      <c r="F27" s="20"/>
      <c r="G27" s="17"/>
      <c r="H27" s="3"/>
      <c r="I27" s="3">
        <f t="shared" si="4"/>
        <v>0</v>
      </c>
      <c r="J27" s="3"/>
      <c r="K27" s="17"/>
      <c r="L27" s="17"/>
      <c r="M27" s="17"/>
      <c r="P27" s="19">
        <f t="shared" si="5"/>
        <v>0</v>
      </c>
      <c r="R27" s="33"/>
      <c r="T27" s="3">
        <f t="shared" si="6"/>
        <v>0</v>
      </c>
      <c r="V27" s="33"/>
      <c r="W27" s="33"/>
      <c r="X27" s="33"/>
      <c r="AA27" s="22">
        <f t="shared" si="7"/>
        <v>0</v>
      </c>
    </row>
    <row r="28" spans="2:27" x14ac:dyDescent="0.2">
      <c r="B28" s="18" t="s">
        <v>38</v>
      </c>
      <c r="C28" s="18"/>
      <c r="E28" s="19">
        <f t="shared" si="3"/>
        <v>0</v>
      </c>
      <c r="F28" s="20"/>
      <c r="G28" s="17"/>
      <c r="H28" s="3"/>
      <c r="I28" s="3">
        <f t="shared" si="4"/>
        <v>0</v>
      </c>
      <c r="J28" s="3"/>
      <c r="K28" s="17"/>
      <c r="L28" s="17"/>
      <c r="M28" s="17"/>
      <c r="P28" s="19">
        <f t="shared" si="5"/>
        <v>0</v>
      </c>
      <c r="R28" s="33"/>
      <c r="T28" s="3">
        <f t="shared" si="6"/>
        <v>0</v>
      </c>
      <c r="V28" s="33"/>
      <c r="W28" s="33"/>
      <c r="X28" s="33"/>
      <c r="AA28" s="22">
        <f t="shared" si="7"/>
        <v>0</v>
      </c>
    </row>
    <row r="29" spans="2:27" x14ac:dyDescent="0.2">
      <c r="B29" s="18" t="s">
        <v>67</v>
      </c>
      <c r="C29" s="18"/>
      <c r="E29" s="19">
        <f t="shared" si="3"/>
        <v>0</v>
      </c>
      <c r="F29" s="20"/>
      <c r="G29" s="17"/>
      <c r="H29" s="3"/>
      <c r="I29" s="3">
        <f t="shared" si="4"/>
        <v>0</v>
      </c>
      <c r="J29" s="3"/>
      <c r="K29" s="17"/>
      <c r="L29" s="17"/>
      <c r="M29" s="17"/>
      <c r="P29" s="19">
        <f t="shared" si="5"/>
        <v>0</v>
      </c>
      <c r="R29" s="33"/>
      <c r="T29" s="3">
        <f t="shared" si="6"/>
        <v>0</v>
      </c>
      <c r="V29" s="33"/>
      <c r="W29" s="33"/>
      <c r="X29" s="33"/>
      <c r="AA29" s="22">
        <f t="shared" si="7"/>
        <v>0</v>
      </c>
    </row>
    <row r="30" spans="2:27" x14ac:dyDescent="0.2">
      <c r="B30" s="18" t="s">
        <v>68</v>
      </c>
      <c r="C30" s="18"/>
      <c r="E30" s="19">
        <f t="shared" si="3"/>
        <v>0</v>
      </c>
      <c r="F30" s="20"/>
      <c r="G30" s="17"/>
      <c r="H30" s="3"/>
      <c r="I30" s="3">
        <f t="shared" si="4"/>
        <v>0</v>
      </c>
      <c r="J30" s="3"/>
      <c r="K30" s="17"/>
      <c r="L30" s="17"/>
      <c r="M30" s="17"/>
      <c r="P30" s="19">
        <f t="shared" si="5"/>
        <v>0</v>
      </c>
      <c r="R30" s="33"/>
      <c r="T30" s="3">
        <f t="shared" si="6"/>
        <v>0</v>
      </c>
      <c r="V30" s="33"/>
      <c r="W30" s="33"/>
      <c r="X30" s="33"/>
      <c r="AA30" s="22">
        <f t="shared" si="7"/>
        <v>0</v>
      </c>
    </row>
    <row r="31" spans="2:27" x14ac:dyDescent="0.2">
      <c r="B31" s="18" t="s">
        <v>69</v>
      </c>
      <c r="C31" s="18"/>
      <c r="E31" s="19">
        <f t="shared" si="3"/>
        <v>0</v>
      </c>
      <c r="F31" s="20"/>
      <c r="G31" s="17"/>
      <c r="H31" s="3"/>
      <c r="I31" s="3">
        <f t="shared" si="4"/>
        <v>0</v>
      </c>
      <c r="J31" s="3"/>
      <c r="K31" s="17"/>
      <c r="L31" s="17"/>
      <c r="M31" s="17"/>
      <c r="P31" s="19">
        <f t="shared" si="5"/>
        <v>0</v>
      </c>
      <c r="R31" s="33"/>
      <c r="T31" s="3">
        <f t="shared" si="6"/>
        <v>0</v>
      </c>
      <c r="V31" s="33"/>
      <c r="W31" s="33"/>
      <c r="X31" s="33"/>
      <c r="AA31" s="22">
        <f t="shared" si="7"/>
        <v>0</v>
      </c>
    </row>
    <row r="32" spans="2:27" ht="6" customHeight="1" thickBot="1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2:27" ht="13.5" thickBot="1" x14ac:dyDescent="0.25">
      <c r="B33" s="5" t="s">
        <v>49</v>
      </c>
      <c r="C33" s="5"/>
      <c r="D33" s="31"/>
      <c r="E33" s="25">
        <f>SUM(E17:E31)</f>
        <v>0</v>
      </c>
      <c r="F33" s="13"/>
      <c r="G33" s="13"/>
      <c r="H33" s="6"/>
      <c r="I33" s="6"/>
      <c r="J33" s="6"/>
      <c r="K33" s="6"/>
      <c r="L33" s="6"/>
      <c r="M33" s="6"/>
      <c r="P33" s="25">
        <f>SUM(P17:P31)</f>
        <v>0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5">
        <f>SUM(AA17:AA31)</f>
        <v>0</v>
      </c>
    </row>
    <row r="34" spans="2:27" ht="6" customHeight="1" thickTop="1" x14ac:dyDescent="0.2"/>
    <row r="35" spans="2:27" ht="17.25" customHeight="1" x14ac:dyDescent="0.2">
      <c r="B35" s="66" t="s">
        <v>65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</row>
    <row r="36" spans="2:27" x14ac:dyDescent="0.2">
      <c r="B36" s="18" t="s">
        <v>52</v>
      </c>
      <c r="C36" s="18"/>
      <c r="E36" s="19">
        <f t="shared" ref="E36:E50" si="8">MAX(I36,G36)</f>
        <v>0</v>
      </c>
      <c r="F36" s="20"/>
      <c r="G36" s="17"/>
      <c r="H36" s="3"/>
      <c r="I36" s="3">
        <f t="shared" ref="I36:I50" si="9">IF(K36&gt;0,K36/4,IF(L36&gt;M409,L36/6,IF(M36&gt;0,M36/12,0)))</f>
        <v>0</v>
      </c>
      <c r="J36" s="3"/>
      <c r="K36" s="17"/>
      <c r="L36" s="17"/>
      <c r="M36" s="17"/>
      <c r="P36" s="19">
        <f t="shared" ref="P36:P50" si="10">MAX(T36,R36)</f>
        <v>0</v>
      </c>
      <c r="R36" s="33"/>
      <c r="T36" s="3">
        <f t="shared" ref="T36:T50" si="11">IF(V36&gt;0,V36/4,IF(W36&gt;X408,W36/6,IF(X36&gt;0,X36/12,0)))</f>
        <v>0</v>
      </c>
      <c r="V36" s="33"/>
      <c r="W36" s="33"/>
      <c r="X36" s="33"/>
      <c r="AA36" s="22">
        <f t="shared" ref="AA36:AA39" si="12">E36+P36</f>
        <v>0</v>
      </c>
    </row>
    <row r="37" spans="2:27" x14ac:dyDescent="0.2">
      <c r="B37" s="18" t="s">
        <v>53</v>
      </c>
      <c r="C37" s="18"/>
      <c r="E37" s="19">
        <f t="shared" si="8"/>
        <v>0</v>
      </c>
      <c r="F37" s="20"/>
      <c r="G37" s="17"/>
      <c r="H37" s="3"/>
      <c r="I37" s="3">
        <f t="shared" si="9"/>
        <v>0</v>
      </c>
      <c r="J37" s="3"/>
      <c r="K37" s="17"/>
      <c r="L37" s="17"/>
      <c r="M37" s="17"/>
      <c r="P37" s="19">
        <f t="shared" si="10"/>
        <v>0</v>
      </c>
      <c r="R37" s="33"/>
      <c r="T37" s="3">
        <f t="shared" si="11"/>
        <v>0</v>
      </c>
      <c r="V37" s="33"/>
      <c r="W37" s="33"/>
      <c r="X37" s="33"/>
      <c r="AA37" s="22">
        <f t="shared" si="12"/>
        <v>0</v>
      </c>
    </row>
    <row r="38" spans="2:27" x14ac:dyDescent="0.2">
      <c r="B38" s="18" t="s">
        <v>54</v>
      </c>
      <c r="C38" s="18"/>
      <c r="E38" s="19">
        <f t="shared" si="8"/>
        <v>0</v>
      </c>
      <c r="F38" s="20"/>
      <c r="G38" s="17"/>
      <c r="H38" s="3"/>
      <c r="I38" s="3">
        <f t="shared" si="9"/>
        <v>0</v>
      </c>
      <c r="J38" s="3"/>
      <c r="K38" s="17"/>
      <c r="L38" s="17"/>
      <c r="M38" s="17"/>
      <c r="P38" s="19">
        <f t="shared" si="10"/>
        <v>0</v>
      </c>
      <c r="R38" s="33"/>
      <c r="T38" s="3">
        <f t="shared" si="11"/>
        <v>0</v>
      </c>
      <c r="V38" s="33"/>
      <c r="W38" s="33"/>
      <c r="X38" s="33"/>
      <c r="AA38" s="22">
        <f t="shared" si="12"/>
        <v>0</v>
      </c>
    </row>
    <row r="39" spans="2:27" x14ac:dyDescent="0.2">
      <c r="B39" s="18" t="s">
        <v>55</v>
      </c>
      <c r="C39" s="18"/>
      <c r="E39" s="19">
        <f t="shared" si="8"/>
        <v>0</v>
      </c>
      <c r="F39" s="20"/>
      <c r="G39" s="17"/>
      <c r="H39" s="3"/>
      <c r="I39" s="3">
        <f t="shared" si="9"/>
        <v>0</v>
      </c>
      <c r="J39" s="3"/>
      <c r="K39" s="17"/>
      <c r="L39" s="17"/>
      <c r="M39" s="17"/>
      <c r="P39" s="19">
        <f t="shared" si="10"/>
        <v>0</v>
      </c>
      <c r="R39" s="33"/>
      <c r="T39" s="3">
        <f t="shared" si="11"/>
        <v>0</v>
      </c>
      <c r="V39" s="33"/>
      <c r="W39" s="33"/>
      <c r="X39" s="33"/>
      <c r="AA39" s="22">
        <f t="shared" si="12"/>
        <v>0</v>
      </c>
    </row>
    <row r="40" spans="2:27" x14ac:dyDescent="0.2">
      <c r="B40" s="18" t="s">
        <v>10</v>
      </c>
      <c r="C40" s="18"/>
      <c r="E40" s="19">
        <f t="shared" si="8"/>
        <v>0</v>
      </c>
      <c r="F40" s="20"/>
      <c r="G40" s="17"/>
      <c r="H40" s="3"/>
      <c r="I40" s="3">
        <f t="shared" si="9"/>
        <v>0</v>
      </c>
      <c r="J40" s="3"/>
      <c r="K40" s="17"/>
      <c r="L40" s="17"/>
      <c r="M40" s="17"/>
      <c r="P40" s="19">
        <f t="shared" si="10"/>
        <v>0</v>
      </c>
      <c r="R40" s="33"/>
      <c r="T40" s="3">
        <f t="shared" si="11"/>
        <v>0</v>
      </c>
      <c r="V40" s="33"/>
      <c r="W40" s="33"/>
      <c r="X40" s="33"/>
      <c r="AA40" s="22">
        <f>E40+P40</f>
        <v>0</v>
      </c>
    </row>
    <row r="41" spans="2:27" x14ac:dyDescent="0.2">
      <c r="B41" s="18" t="s">
        <v>11</v>
      </c>
      <c r="C41" s="18"/>
      <c r="E41" s="19">
        <f t="shared" si="8"/>
        <v>0</v>
      </c>
      <c r="F41" s="20"/>
      <c r="G41" s="17"/>
      <c r="H41" s="3"/>
      <c r="I41" s="3">
        <f t="shared" si="9"/>
        <v>0</v>
      </c>
      <c r="J41" s="3"/>
      <c r="K41" s="17"/>
      <c r="L41" s="17"/>
      <c r="M41" s="17"/>
      <c r="P41" s="19">
        <f t="shared" si="10"/>
        <v>0</v>
      </c>
      <c r="R41" s="33"/>
      <c r="T41" s="3">
        <f t="shared" si="11"/>
        <v>0</v>
      </c>
      <c r="V41" s="33"/>
      <c r="W41" s="33"/>
      <c r="X41" s="33"/>
      <c r="AA41" s="22">
        <f t="shared" ref="AA41:AA50" si="13">E41+P41</f>
        <v>0</v>
      </c>
    </row>
    <row r="42" spans="2:27" x14ac:dyDescent="0.2">
      <c r="B42" s="18" t="s">
        <v>57</v>
      </c>
      <c r="C42" s="18"/>
      <c r="E42" s="19">
        <f t="shared" si="8"/>
        <v>0</v>
      </c>
      <c r="F42" s="20"/>
      <c r="G42" s="17"/>
      <c r="H42" s="3"/>
      <c r="I42" s="3">
        <f t="shared" si="9"/>
        <v>0</v>
      </c>
      <c r="J42" s="3"/>
      <c r="K42" s="17"/>
      <c r="L42" s="17"/>
      <c r="M42" s="17"/>
      <c r="P42" s="19">
        <f t="shared" si="10"/>
        <v>0</v>
      </c>
      <c r="R42" s="33"/>
      <c r="T42" s="3">
        <f t="shared" si="11"/>
        <v>0</v>
      </c>
      <c r="V42" s="33"/>
      <c r="W42" s="33"/>
      <c r="X42" s="33"/>
      <c r="AA42" s="22">
        <f t="shared" si="13"/>
        <v>0</v>
      </c>
    </row>
    <row r="43" spans="2:27" x14ac:dyDescent="0.2">
      <c r="B43" s="18" t="s">
        <v>58</v>
      </c>
      <c r="C43" s="18"/>
      <c r="E43" s="19">
        <f t="shared" si="8"/>
        <v>0</v>
      </c>
      <c r="F43" s="20"/>
      <c r="G43" s="17"/>
      <c r="H43" s="3"/>
      <c r="I43" s="3">
        <f t="shared" si="9"/>
        <v>0</v>
      </c>
      <c r="J43" s="3"/>
      <c r="K43" s="17"/>
      <c r="L43" s="17"/>
      <c r="M43" s="17"/>
      <c r="P43" s="19">
        <f t="shared" si="10"/>
        <v>0</v>
      </c>
      <c r="R43" s="33"/>
      <c r="T43" s="3">
        <f t="shared" si="11"/>
        <v>0</v>
      </c>
      <c r="V43" s="33"/>
      <c r="W43" s="33"/>
      <c r="X43" s="33"/>
      <c r="AA43" s="22">
        <f t="shared" si="13"/>
        <v>0</v>
      </c>
    </row>
    <row r="44" spans="2:27" x14ac:dyDescent="0.2">
      <c r="B44" s="18" t="s">
        <v>58</v>
      </c>
      <c r="C44" s="18"/>
      <c r="E44" s="19">
        <f t="shared" si="8"/>
        <v>0</v>
      </c>
      <c r="F44" s="20"/>
      <c r="G44" s="17"/>
      <c r="H44" s="3"/>
      <c r="I44" s="3">
        <f t="shared" si="9"/>
        <v>0</v>
      </c>
      <c r="J44" s="3"/>
      <c r="K44" s="17"/>
      <c r="L44" s="17"/>
      <c r="M44" s="17"/>
      <c r="P44" s="19">
        <f t="shared" si="10"/>
        <v>0</v>
      </c>
      <c r="R44" s="33"/>
      <c r="T44" s="3">
        <f t="shared" si="11"/>
        <v>0</v>
      </c>
      <c r="V44" s="33"/>
      <c r="W44" s="33"/>
      <c r="X44" s="33"/>
      <c r="AA44" s="22">
        <f t="shared" si="13"/>
        <v>0</v>
      </c>
    </row>
    <row r="45" spans="2:27" x14ac:dyDescent="0.2">
      <c r="B45" s="18" t="s">
        <v>58</v>
      </c>
      <c r="C45" s="18"/>
      <c r="E45" s="19">
        <f t="shared" si="8"/>
        <v>0</v>
      </c>
      <c r="F45" s="20"/>
      <c r="G45" s="17"/>
      <c r="H45" s="3"/>
      <c r="I45" s="3">
        <f t="shared" si="9"/>
        <v>0</v>
      </c>
      <c r="J45" s="3"/>
      <c r="K45" s="17"/>
      <c r="L45" s="17"/>
      <c r="M45" s="17"/>
      <c r="P45" s="19">
        <f t="shared" si="10"/>
        <v>0</v>
      </c>
      <c r="R45" s="33"/>
      <c r="T45" s="3">
        <f t="shared" si="11"/>
        <v>0</v>
      </c>
      <c r="V45" s="33"/>
      <c r="W45" s="33"/>
      <c r="X45" s="33"/>
      <c r="AA45" s="22">
        <f t="shared" si="13"/>
        <v>0</v>
      </c>
    </row>
    <row r="46" spans="2:27" x14ac:dyDescent="0.2">
      <c r="B46" s="18" t="s">
        <v>58</v>
      </c>
      <c r="C46" s="18"/>
      <c r="E46" s="19">
        <f t="shared" si="8"/>
        <v>0</v>
      </c>
      <c r="F46" s="20"/>
      <c r="G46" s="17"/>
      <c r="H46" s="3"/>
      <c r="I46" s="3">
        <f t="shared" si="9"/>
        <v>0</v>
      </c>
      <c r="J46" s="3"/>
      <c r="K46" s="17"/>
      <c r="L46" s="17"/>
      <c r="M46" s="17"/>
      <c r="P46" s="19">
        <f t="shared" si="10"/>
        <v>0</v>
      </c>
      <c r="R46" s="33"/>
      <c r="T46" s="3">
        <f t="shared" si="11"/>
        <v>0</v>
      </c>
      <c r="V46" s="33"/>
      <c r="W46" s="33"/>
      <c r="X46" s="33"/>
      <c r="AA46" s="22">
        <f t="shared" si="13"/>
        <v>0</v>
      </c>
    </row>
    <row r="47" spans="2:27" x14ac:dyDescent="0.2">
      <c r="B47" s="18" t="s">
        <v>58</v>
      </c>
      <c r="C47" s="18"/>
      <c r="E47" s="19">
        <f t="shared" si="8"/>
        <v>0</v>
      </c>
      <c r="F47" s="20"/>
      <c r="G47" s="17"/>
      <c r="H47" s="3"/>
      <c r="I47" s="3">
        <f t="shared" si="9"/>
        <v>0</v>
      </c>
      <c r="J47" s="3"/>
      <c r="K47" s="17"/>
      <c r="L47" s="17"/>
      <c r="M47" s="17"/>
      <c r="P47" s="19">
        <f t="shared" si="10"/>
        <v>0</v>
      </c>
      <c r="R47" s="33"/>
      <c r="T47" s="3">
        <f t="shared" si="11"/>
        <v>0</v>
      </c>
      <c r="V47" s="33"/>
      <c r="W47" s="33"/>
      <c r="X47" s="33"/>
      <c r="AA47" s="22">
        <f t="shared" si="13"/>
        <v>0</v>
      </c>
    </row>
    <row r="48" spans="2:27" x14ac:dyDescent="0.2">
      <c r="B48" s="18" t="s">
        <v>58</v>
      </c>
      <c r="C48" s="18"/>
      <c r="E48" s="19">
        <f t="shared" si="8"/>
        <v>0</v>
      </c>
      <c r="F48" s="20"/>
      <c r="G48" s="17"/>
      <c r="H48" s="3"/>
      <c r="I48" s="3">
        <f t="shared" si="9"/>
        <v>0</v>
      </c>
      <c r="J48" s="3"/>
      <c r="K48" s="17"/>
      <c r="L48" s="17"/>
      <c r="M48" s="17"/>
      <c r="P48" s="19">
        <f t="shared" si="10"/>
        <v>0</v>
      </c>
      <c r="R48" s="33"/>
      <c r="T48" s="3">
        <f t="shared" si="11"/>
        <v>0</v>
      </c>
      <c r="V48" s="33"/>
      <c r="W48" s="33"/>
      <c r="X48" s="33"/>
      <c r="AA48" s="22">
        <f t="shared" si="13"/>
        <v>0</v>
      </c>
    </row>
    <row r="49" spans="2:27" x14ac:dyDescent="0.2">
      <c r="B49" s="18" t="s">
        <v>58</v>
      </c>
      <c r="C49" s="18"/>
      <c r="E49" s="19">
        <f t="shared" si="8"/>
        <v>0</v>
      </c>
      <c r="F49" s="20"/>
      <c r="G49" s="17"/>
      <c r="H49" s="3"/>
      <c r="I49" s="3">
        <f t="shared" si="9"/>
        <v>0</v>
      </c>
      <c r="J49" s="3"/>
      <c r="K49" s="17"/>
      <c r="L49" s="17"/>
      <c r="M49" s="17"/>
      <c r="P49" s="19">
        <f t="shared" si="10"/>
        <v>0</v>
      </c>
      <c r="R49" s="33"/>
      <c r="T49" s="3">
        <f t="shared" si="11"/>
        <v>0</v>
      </c>
      <c r="V49" s="33"/>
      <c r="W49" s="33"/>
      <c r="X49" s="33"/>
      <c r="AA49" s="22">
        <f t="shared" si="13"/>
        <v>0</v>
      </c>
    </row>
    <row r="50" spans="2:27" x14ac:dyDescent="0.2">
      <c r="B50" s="18" t="s">
        <v>58</v>
      </c>
      <c r="C50" s="18"/>
      <c r="E50" s="19">
        <f t="shared" si="8"/>
        <v>0</v>
      </c>
      <c r="F50" s="20"/>
      <c r="G50" s="17"/>
      <c r="H50" s="3"/>
      <c r="I50" s="3">
        <f t="shared" si="9"/>
        <v>0</v>
      </c>
      <c r="J50" s="3"/>
      <c r="K50" s="17"/>
      <c r="L50" s="17"/>
      <c r="M50" s="17"/>
      <c r="P50" s="19">
        <f t="shared" si="10"/>
        <v>0</v>
      </c>
      <c r="R50" s="33"/>
      <c r="T50" s="3">
        <f t="shared" si="11"/>
        <v>0</v>
      </c>
      <c r="V50" s="33"/>
      <c r="W50" s="33"/>
      <c r="X50" s="33"/>
      <c r="AA50" s="22">
        <f t="shared" si="13"/>
        <v>0</v>
      </c>
    </row>
    <row r="51" spans="2:27" ht="3" customHeight="1" thickBot="1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2:27" ht="13.5" thickBot="1" x14ac:dyDescent="0.25">
      <c r="B52" s="5" t="s">
        <v>39</v>
      </c>
      <c r="C52" s="5"/>
      <c r="D52" s="31"/>
      <c r="E52" s="25">
        <f>SUM(E36:E50)</f>
        <v>0</v>
      </c>
      <c r="F52" s="13"/>
      <c r="G52" s="13"/>
      <c r="H52" s="6"/>
      <c r="I52" s="6"/>
      <c r="J52" s="6"/>
      <c r="K52" s="6"/>
      <c r="L52" s="6"/>
      <c r="M52" s="6"/>
      <c r="P52" s="25">
        <f>SUM(P36:P50)</f>
        <v>0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5">
        <f>SUM(AA36:AA50)</f>
        <v>0</v>
      </c>
    </row>
    <row r="53" spans="2:27" ht="4.5" customHeight="1" thickTop="1" x14ac:dyDescent="0.2">
      <c r="E53" s="3"/>
      <c r="F53" s="3"/>
      <c r="G53" s="3"/>
      <c r="H53" s="3"/>
      <c r="I53" s="3"/>
      <c r="J53" s="3"/>
      <c r="K53" s="3"/>
      <c r="L53" s="3"/>
      <c r="M53" s="3"/>
    </row>
    <row r="54" spans="2:27" ht="17.25" customHeight="1" x14ac:dyDescent="0.2">
      <c r="B54" s="66" t="s">
        <v>83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pans="2:27" x14ac:dyDescent="0.2">
      <c r="B55" s="18" t="s">
        <v>4</v>
      </c>
      <c r="C55" s="18"/>
      <c r="E55" s="19">
        <f t="shared" ref="E55:E69" si="14">MAX(I55,G55)</f>
        <v>0</v>
      </c>
      <c r="F55" s="20"/>
      <c r="G55" s="17"/>
      <c r="H55" s="3"/>
      <c r="I55" s="3">
        <f t="shared" ref="I55:I69" si="15">IF(K55&gt;0,K55/4,IF(L55&gt;M429,L55/6,IF(M55&gt;0,M55/12,0)))</f>
        <v>0</v>
      </c>
      <c r="J55" s="3"/>
      <c r="K55" s="17"/>
      <c r="L55" s="17"/>
      <c r="M55" s="17"/>
      <c r="P55" s="19">
        <f t="shared" ref="P55:P69" si="16">MAX(T55,R55)</f>
        <v>0</v>
      </c>
      <c r="R55" s="33"/>
      <c r="T55" s="3">
        <f t="shared" ref="T55:T69" si="17">IF(V55&gt;0,V55/4,IF(W55&gt;X427,W55/6,IF(X55&gt;0,X55/12,0)))</f>
        <v>0</v>
      </c>
      <c r="V55" s="33"/>
      <c r="W55" s="33"/>
      <c r="X55" s="33"/>
      <c r="AA55" s="22">
        <f t="shared" ref="AA55:AA58" si="18">E55+P55</f>
        <v>0</v>
      </c>
    </row>
    <row r="56" spans="2:27" x14ac:dyDescent="0.2">
      <c r="B56" s="18" t="s">
        <v>5</v>
      </c>
      <c r="C56" s="18"/>
      <c r="E56" s="19">
        <f t="shared" si="14"/>
        <v>0</v>
      </c>
      <c r="F56" s="20"/>
      <c r="G56" s="17"/>
      <c r="H56" s="4"/>
      <c r="I56" s="3">
        <f t="shared" si="15"/>
        <v>0</v>
      </c>
      <c r="J56" s="3"/>
      <c r="K56" s="17"/>
      <c r="L56" s="17"/>
      <c r="M56" s="17"/>
      <c r="P56" s="19">
        <f t="shared" si="16"/>
        <v>0</v>
      </c>
      <c r="R56" s="33"/>
      <c r="T56" s="3">
        <f t="shared" si="17"/>
        <v>0</v>
      </c>
      <c r="V56" s="33"/>
      <c r="W56" s="33"/>
      <c r="X56" s="33"/>
      <c r="AA56" s="22">
        <f t="shared" si="18"/>
        <v>0</v>
      </c>
    </row>
    <row r="57" spans="2:27" x14ac:dyDescent="0.2">
      <c r="B57" s="18" t="s">
        <v>6</v>
      </c>
      <c r="C57" s="18"/>
      <c r="E57" s="19">
        <f t="shared" si="14"/>
        <v>0</v>
      </c>
      <c r="F57" s="20"/>
      <c r="G57" s="17"/>
      <c r="H57" s="3"/>
      <c r="I57" s="3">
        <f t="shared" si="15"/>
        <v>0</v>
      </c>
      <c r="J57" s="3"/>
      <c r="K57" s="17"/>
      <c r="L57" s="17"/>
      <c r="M57" s="17"/>
      <c r="P57" s="19">
        <f t="shared" si="16"/>
        <v>0</v>
      </c>
      <c r="R57" s="33"/>
      <c r="T57" s="3">
        <f t="shared" si="17"/>
        <v>0</v>
      </c>
      <c r="V57" s="33"/>
      <c r="W57" s="33"/>
      <c r="X57" s="33"/>
      <c r="AA57" s="22">
        <f t="shared" si="18"/>
        <v>0</v>
      </c>
    </row>
    <row r="58" spans="2:27" x14ac:dyDescent="0.2">
      <c r="B58" s="18" t="s">
        <v>62</v>
      </c>
      <c r="C58" s="18"/>
      <c r="E58" s="19">
        <f t="shared" si="14"/>
        <v>0</v>
      </c>
      <c r="F58" s="20"/>
      <c r="G58" s="17"/>
      <c r="H58" s="3"/>
      <c r="I58" s="3">
        <f t="shared" si="15"/>
        <v>0</v>
      </c>
      <c r="J58" s="3"/>
      <c r="K58" s="17"/>
      <c r="L58" s="17"/>
      <c r="M58" s="17"/>
      <c r="P58" s="19">
        <f t="shared" si="16"/>
        <v>0</v>
      </c>
      <c r="R58" s="33"/>
      <c r="T58" s="3">
        <f t="shared" si="17"/>
        <v>0</v>
      </c>
      <c r="V58" s="33"/>
      <c r="W58" s="33"/>
      <c r="X58" s="33"/>
      <c r="AA58" s="22">
        <f t="shared" si="18"/>
        <v>0</v>
      </c>
    </row>
    <row r="59" spans="2:27" x14ac:dyDescent="0.2">
      <c r="B59" s="18" t="s">
        <v>63</v>
      </c>
      <c r="C59" s="18"/>
      <c r="E59" s="19">
        <f t="shared" si="14"/>
        <v>0</v>
      </c>
      <c r="F59" s="20"/>
      <c r="G59" s="17"/>
      <c r="H59" s="3"/>
      <c r="I59" s="3">
        <f t="shared" si="15"/>
        <v>0</v>
      </c>
      <c r="J59" s="3"/>
      <c r="K59" s="17"/>
      <c r="L59" s="17"/>
      <c r="M59" s="17"/>
      <c r="P59" s="19">
        <f t="shared" si="16"/>
        <v>0</v>
      </c>
      <c r="R59" s="33"/>
      <c r="T59" s="3">
        <f t="shared" si="17"/>
        <v>0</v>
      </c>
      <c r="V59" s="33"/>
      <c r="W59" s="33"/>
      <c r="X59" s="33"/>
      <c r="AA59" s="22">
        <f>E59+P59</f>
        <v>0</v>
      </c>
    </row>
    <row r="60" spans="2:27" x14ac:dyDescent="0.2">
      <c r="B60" s="18" t="s">
        <v>7</v>
      </c>
      <c r="C60" s="18"/>
      <c r="E60" s="19">
        <f t="shared" si="14"/>
        <v>0</v>
      </c>
      <c r="F60" s="20"/>
      <c r="G60" s="17"/>
      <c r="H60" s="3"/>
      <c r="I60" s="3">
        <f t="shared" si="15"/>
        <v>0</v>
      </c>
      <c r="J60" s="3"/>
      <c r="K60" s="17"/>
      <c r="L60" s="17"/>
      <c r="M60" s="17"/>
      <c r="P60" s="19">
        <f t="shared" si="16"/>
        <v>0</v>
      </c>
      <c r="R60" s="33"/>
      <c r="T60" s="3">
        <f t="shared" si="17"/>
        <v>0</v>
      </c>
      <c r="V60" s="33"/>
      <c r="W60" s="33"/>
      <c r="X60" s="33"/>
      <c r="AA60" s="22">
        <f t="shared" ref="AA60:AA69" si="19">E60+P60</f>
        <v>0</v>
      </c>
    </row>
    <row r="61" spans="2:27" x14ac:dyDescent="0.2">
      <c r="B61" s="18" t="s">
        <v>8</v>
      </c>
      <c r="C61" s="18"/>
      <c r="E61" s="19">
        <f t="shared" si="14"/>
        <v>0</v>
      </c>
      <c r="F61" s="20"/>
      <c r="G61" s="17"/>
      <c r="H61" s="3"/>
      <c r="I61" s="3">
        <f t="shared" si="15"/>
        <v>0</v>
      </c>
      <c r="J61" s="3"/>
      <c r="K61" s="17"/>
      <c r="L61" s="17"/>
      <c r="M61" s="17"/>
      <c r="P61" s="19">
        <f t="shared" si="16"/>
        <v>0</v>
      </c>
      <c r="R61" s="33"/>
      <c r="T61" s="3">
        <f t="shared" si="17"/>
        <v>0</v>
      </c>
      <c r="V61" s="33"/>
      <c r="W61" s="33"/>
      <c r="X61" s="33"/>
      <c r="AA61" s="22">
        <f t="shared" si="19"/>
        <v>0</v>
      </c>
    </row>
    <row r="62" spans="2:27" x14ac:dyDescent="0.2">
      <c r="B62" s="18" t="s">
        <v>9</v>
      </c>
      <c r="C62" s="18"/>
      <c r="E62" s="19">
        <f t="shared" si="14"/>
        <v>0</v>
      </c>
      <c r="F62" s="20"/>
      <c r="G62" s="17"/>
      <c r="H62" s="3"/>
      <c r="I62" s="3">
        <f t="shared" si="15"/>
        <v>0</v>
      </c>
      <c r="J62" s="3"/>
      <c r="K62" s="17"/>
      <c r="L62" s="17"/>
      <c r="M62" s="17"/>
      <c r="P62" s="19">
        <f t="shared" si="16"/>
        <v>0</v>
      </c>
      <c r="R62" s="33"/>
      <c r="T62" s="3">
        <f t="shared" si="17"/>
        <v>0</v>
      </c>
      <c r="V62" s="33"/>
      <c r="W62" s="33"/>
      <c r="X62" s="33"/>
      <c r="AA62" s="22">
        <f t="shared" si="19"/>
        <v>0</v>
      </c>
    </row>
    <row r="63" spans="2:27" x14ac:dyDescent="0.2">
      <c r="B63" s="18" t="s">
        <v>59</v>
      </c>
      <c r="C63" s="18"/>
      <c r="E63" s="19">
        <f t="shared" si="14"/>
        <v>0</v>
      </c>
      <c r="F63" s="20"/>
      <c r="G63" s="17"/>
      <c r="H63" s="3"/>
      <c r="I63" s="3">
        <f t="shared" si="15"/>
        <v>0</v>
      </c>
      <c r="J63" s="3"/>
      <c r="K63" s="17"/>
      <c r="L63" s="17"/>
      <c r="M63" s="17"/>
      <c r="P63" s="19">
        <f t="shared" si="16"/>
        <v>0</v>
      </c>
      <c r="R63" s="33"/>
      <c r="T63" s="3">
        <f t="shared" si="17"/>
        <v>0</v>
      </c>
      <c r="V63" s="33"/>
      <c r="W63" s="33"/>
      <c r="X63" s="33"/>
      <c r="AA63" s="22">
        <f t="shared" si="19"/>
        <v>0</v>
      </c>
    </row>
    <row r="64" spans="2:27" x14ac:dyDescent="0.2">
      <c r="B64" s="18" t="s">
        <v>59</v>
      </c>
      <c r="C64" s="18"/>
      <c r="E64" s="19">
        <f t="shared" si="14"/>
        <v>0</v>
      </c>
      <c r="F64" s="20"/>
      <c r="G64" s="17"/>
      <c r="H64" s="3"/>
      <c r="I64" s="3">
        <f t="shared" si="15"/>
        <v>0</v>
      </c>
      <c r="J64" s="3"/>
      <c r="K64" s="17"/>
      <c r="L64" s="17"/>
      <c r="M64" s="17"/>
      <c r="P64" s="19">
        <f t="shared" si="16"/>
        <v>0</v>
      </c>
      <c r="R64" s="33"/>
      <c r="T64" s="3">
        <f t="shared" si="17"/>
        <v>0</v>
      </c>
      <c r="V64" s="33"/>
      <c r="W64" s="33"/>
      <c r="X64" s="33"/>
      <c r="AA64" s="22">
        <f t="shared" si="19"/>
        <v>0</v>
      </c>
    </row>
    <row r="65" spans="2:27" x14ac:dyDescent="0.2">
      <c r="B65" s="18" t="s">
        <v>59</v>
      </c>
      <c r="C65" s="18"/>
      <c r="E65" s="19">
        <f>MAX(I65,G65)</f>
        <v>0</v>
      </c>
      <c r="F65" s="20"/>
      <c r="G65" s="17"/>
      <c r="H65" s="3"/>
      <c r="I65" s="3">
        <f t="shared" si="15"/>
        <v>0</v>
      </c>
      <c r="J65" s="3"/>
      <c r="K65" s="17"/>
      <c r="L65" s="17"/>
      <c r="M65" s="17"/>
      <c r="P65" s="19">
        <f t="shared" si="16"/>
        <v>0</v>
      </c>
      <c r="R65" s="33"/>
      <c r="T65" s="3">
        <f t="shared" si="17"/>
        <v>0</v>
      </c>
      <c r="V65" s="33"/>
      <c r="W65" s="33"/>
      <c r="X65" s="33"/>
      <c r="AA65" s="22">
        <f t="shared" si="19"/>
        <v>0</v>
      </c>
    </row>
    <row r="66" spans="2:27" x14ac:dyDescent="0.2">
      <c r="B66" s="18" t="s">
        <v>59</v>
      </c>
      <c r="C66" s="18"/>
      <c r="E66" s="19">
        <f t="shared" si="14"/>
        <v>0</v>
      </c>
      <c r="F66" s="20"/>
      <c r="G66" s="17"/>
      <c r="H66" s="3"/>
      <c r="I66" s="3">
        <f t="shared" si="15"/>
        <v>0</v>
      </c>
      <c r="J66" s="3"/>
      <c r="K66" s="17"/>
      <c r="L66" s="17"/>
      <c r="M66" s="17"/>
      <c r="P66" s="19">
        <f t="shared" si="16"/>
        <v>0</v>
      </c>
      <c r="R66" s="33"/>
      <c r="T66" s="3">
        <f t="shared" si="17"/>
        <v>0</v>
      </c>
      <c r="V66" s="33"/>
      <c r="W66" s="33"/>
      <c r="X66" s="33"/>
      <c r="AA66" s="22">
        <f t="shared" si="19"/>
        <v>0</v>
      </c>
    </row>
    <row r="67" spans="2:27" x14ac:dyDescent="0.2">
      <c r="B67" s="18" t="s">
        <v>59</v>
      </c>
      <c r="C67" s="18"/>
      <c r="E67" s="19">
        <f t="shared" si="14"/>
        <v>0</v>
      </c>
      <c r="F67" s="20"/>
      <c r="G67" s="17"/>
      <c r="H67" s="3"/>
      <c r="I67" s="3">
        <f t="shared" si="15"/>
        <v>0</v>
      </c>
      <c r="J67" s="3"/>
      <c r="K67" s="17"/>
      <c r="L67" s="17"/>
      <c r="M67" s="17"/>
      <c r="P67" s="19">
        <f t="shared" si="16"/>
        <v>0</v>
      </c>
      <c r="R67" s="33"/>
      <c r="T67" s="3">
        <f t="shared" si="17"/>
        <v>0</v>
      </c>
      <c r="V67" s="33"/>
      <c r="W67" s="33"/>
      <c r="X67" s="33"/>
      <c r="AA67" s="22">
        <f t="shared" si="19"/>
        <v>0</v>
      </c>
    </row>
    <row r="68" spans="2:27" x14ac:dyDescent="0.2">
      <c r="B68" s="18" t="s">
        <v>59</v>
      </c>
      <c r="C68" s="18"/>
      <c r="E68" s="19">
        <f t="shared" si="14"/>
        <v>0</v>
      </c>
      <c r="F68" s="20"/>
      <c r="G68" s="17"/>
      <c r="H68" s="3"/>
      <c r="I68" s="3">
        <f t="shared" si="15"/>
        <v>0</v>
      </c>
      <c r="J68" s="3"/>
      <c r="K68" s="17"/>
      <c r="L68" s="17"/>
      <c r="M68" s="17"/>
      <c r="P68" s="19">
        <f t="shared" si="16"/>
        <v>0</v>
      </c>
      <c r="R68" s="33"/>
      <c r="T68" s="3">
        <f t="shared" si="17"/>
        <v>0</v>
      </c>
      <c r="V68" s="33"/>
      <c r="W68" s="33"/>
      <c r="X68" s="33"/>
      <c r="AA68" s="22">
        <f t="shared" si="19"/>
        <v>0</v>
      </c>
    </row>
    <row r="69" spans="2:27" x14ac:dyDescent="0.2">
      <c r="B69" s="18" t="s">
        <v>59</v>
      </c>
      <c r="C69" s="18"/>
      <c r="E69" s="19">
        <f t="shared" si="14"/>
        <v>0</v>
      </c>
      <c r="F69" s="20"/>
      <c r="G69" s="17"/>
      <c r="H69" s="3"/>
      <c r="I69" s="3">
        <f t="shared" si="15"/>
        <v>0</v>
      </c>
      <c r="J69" s="3"/>
      <c r="K69" s="17"/>
      <c r="L69" s="17"/>
      <c r="M69" s="17"/>
      <c r="P69" s="19">
        <f t="shared" si="16"/>
        <v>0</v>
      </c>
      <c r="R69" s="33"/>
      <c r="T69" s="3">
        <f t="shared" si="17"/>
        <v>0</v>
      </c>
      <c r="V69" s="33"/>
      <c r="W69" s="33"/>
      <c r="X69" s="33"/>
      <c r="AA69" s="22">
        <f t="shared" si="19"/>
        <v>0</v>
      </c>
    </row>
    <row r="70" spans="2:27" ht="4.5" customHeight="1" thickBo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2:27" ht="13.5" thickBot="1" x14ac:dyDescent="0.25">
      <c r="B71" s="5" t="s">
        <v>26</v>
      </c>
      <c r="C71" s="5"/>
      <c r="D71" s="31"/>
      <c r="E71" s="25">
        <f>SUM(E55:E69)</f>
        <v>0</v>
      </c>
      <c r="F71" s="13"/>
      <c r="G71" s="13"/>
      <c r="H71" s="6"/>
      <c r="I71" s="6"/>
      <c r="J71" s="6"/>
      <c r="K71" s="6"/>
      <c r="L71" s="6"/>
      <c r="M71" s="6"/>
      <c r="P71" s="25">
        <f>SUM(P55:P69)</f>
        <v>0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5">
        <f>SUM(AA55:AA69)</f>
        <v>0</v>
      </c>
    </row>
    <row r="72" spans="2:27" ht="6" customHeight="1" thickTop="1" x14ac:dyDescent="0.2">
      <c r="B72" s="7"/>
      <c r="C72" s="7"/>
      <c r="D72" s="32"/>
      <c r="E72" s="9"/>
      <c r="F72" s="9"/>
      <c r="G72" s="9"/>
      <c r="H72" s="8"/>
      <c r="I72" s="8"/>
      <c r="J72" s="8"/>
      <c r="K72" s="8"/>
      <c r="L72" s="8"/>
      <c r="M72" s="8"/>
    </row>
    <row r="73" spans="2:27" ht="17.25" customHeight="1" x14ac:dyDescent="0.2">
      <c r="B73" s="66" t="s">
        <v>100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</row>
    <row r="74" spans="2:27" x14ac:dyDescent="0.2">
      <c r="B74" s="18" t="s">
        <v>40</v>
      </c>
      <c r="C74" s="18"/>
      <c r="E74" s="19">
        <f t="shared" ref="E74:E88" si="20">MAX(I74,G74)</f>
        <v>0</v>
      </c>
      <c r="F74" s="20"/>
      <c r="G74" s="17"/>
      <c r="H74" s="3"/>
      <c r="I74" s="3">
        <f t="shared" ref="I74:I88" si="21">IF(K74&gt;0,K74/4,IF(L74&gt;M447,L74/6,IF(M74&gt;0,M74/12,0)))</f>
        <v>0</v>
      </c>
      <c r="J74" s="3"/>
      <c r="K74" s="17"/>
      <c r="L74" s="17"/>
      <c r="M74" s="17"/>
      <c r="P74" s="19">
        <f t="shared" ref="P74:P88" si="22">MAX(T74,R74)</f>
        <v>0</v>
      </c>
      <c r="R74" s="33"/>
      <c r="T74" s="3">
        <f t="shared" ref="T74:T88" si="23">IF(V74&gt;0,V74/4,IF(W74&gt;X446,W74/6,IF(X74&gt;0,X74/12,0)))</f>
        <v>0</v>
      </c>
      <c r="V74" s="33"/>
      <c r="W74" s="33"/>
      <c r="X74" s="33"/>
      <c r="AA74" s="22">
        <f t="shared" ref="AA74:AA77" si="24">E74+P74</f>
        <v>0</v>
      </c>
    </row>
    <row r="75" spans="2:27" x14ac:dyDescent="0.2">
      <c r="B75" s="18" t="s">
        <v>41</v>
      </c>
      <c r="C75" s="18"/>
      <c r="E75" s="19">
        <f t="shared" si="20"/>
        <v>0</v>
      </c>
      <c r="F75" s="20"/>
      <c r="G75" s="17"/>
      <c r="H75" s="3"/>
      <c r="I75" s="3">
        <f t="shared" si="21"/>
        <v>0</v>
      </c>
      <c r="J75" s="3"/>
      <c r="K75" s="17"/>
      <c r="L75" s="17"/>
      <c r="M75" s="17"/>
      <c r="P75" s="19">
        <f t="shared" si="22"/>
        <v>0</v>
      </c>
      <c r="R75" s="33"/>
      <c r="T75" s="3">
        <f t="shared" si="23"/>
        <v>0</v>
      </c>
      <c r="V75" s="33"/>
      <c r="W75" s="33"/>
      <c r="X75" s="33"/>
      <c r="AA75" s="22">
        <f t="shared" si="24"/>
        <v>0</v>
      </c>
    </row>
    <row r="76" spans="2:27" x14ac:dyDescent="0.2">
      <c r="B76" s="18" t="s">
        <v>42</v>
      </c>
      <c r="C76" s="18"/>
      <c r="E76" s="19">
        <f t="shared" si="20"/>
        <v>0</v>
      </c>
      <c r="F76" s="20"/>
      <c r="G76" s="17"/>
      <c r="H76" s="3"/>
      <c r="I76" s="3">
        <f t="shared" si="21"/>
        <v>0</v>
      </c>
      <c r="J76" s="3"/>
      <c r="K76" s="17"/>
      <c r="L76" s="17"/>
      <c r="M76" s="17"/>
      <c r="P76" s="19">
        <f t="shared" si="22"/>
        <v>0</v>
      </c>
      <c r="R76" s="33"/>
      <c r="T76" s="3">
        <f t="shared" si="23"/>
        <v>0</v>
      </c>
      <c r="V76" s="33"/>
      <c r="W76" s="33"/>
      <c r="X76" s="33"/>
      <c r="AA76" s="22">
        <f t="shared" si="24"/>
        <v>0</v>
      </c>
    </row>
    <row r="77" spans="2:27" x14ac:dyDescent="0.2">
      <c r="B77" s="18" t="s">
        <v>43</v>
      </c>
      <c r="C77" s="18"/>
      <c r="E77" s="19">
        <f t="shared" si="20"/>
        <v>0</v>
      </c>
      <c r="F77" s="20"/>
      <c r="G77" s="17"/>
      <c r="H77" s="3"/>
      <c r="I77" s="3">
        <f t="shared" si="21"/>
        <v>0</v>
      </c>
      <c r="J77" s="3"/>
      <c r="K77" s="17"/>
      <c r="L77" s="17"/>
      <c r="M77" s="17"/>
      <c r="P77" s="19">
        <f t="shared" si="22"/>
        <v>0</v>
      </c>
      <c r="R77" s="33"/>
      <c r="T77" s="3">
        <f t="shared" si="23"/>
        <v>0</v>
      </c>
      <c r="V77" s="33"/>
      <c r="W77" s="33"/>
      <c r="X77" s="33"/>
      <c r="AA77" s="22">
        <f t="shared" si="24"/>
        <v>0</v>
      </c>
    </row>
    <row r="78" spans="2:27" x14ac:dyDescent="0.2">
      <c r="B78" s="18" t="s">
        <v>44</v>
      </c>
      <c r="C78" s="18"/>
      <c r="E78" s="19">
        <f t="shared" si="20"/>
        <v>0</v>
      </c>
      <c r="F78" s="20"/>
      <c r="G78" s="17"/>
      <c r="H78" s="3"/>
      <c r="I78" s="3">
        <f t="shared" si="21"/>
        <v>0</v>
      </c>
      <c r="J78" s="3"/>
      <c r="K78" s="17"/>
      <c r="L78" s="17"/>
      <c r="M78" s="17"/>
      <c r="P78" s="19">
        <f t="shared" si="22"/>
        <v>0</v>
      </c>
      <c r="R78" s="33"/>
      <c r="T78" s="3">
        <f t="shared" si="23"/>
        <v>0</v>
      </c>
      <c r="V78" s="33"/>
      <c r="W78" s="33"/>
      <c r="X78" s="33"/>
      <c r="AA78" s="22">
        <f>E78+P78</f>
        <v>0</v>
      </c>
    </row>
    <row r="79" spans="2:27" x14ac:dyDescent="0.2">
      <c r="B79" s="18" t="s">
        <v>13</v>
      </c>
      <c r="C79" s="18"/>
      <c r="E79" s="19">
        <f t="shared" si="20"/>
        <v>0</v>
      </c>
      <c r="F79" s="20"/>
      <c r="G79" s="17"/>
      <c r="H79" s="3"/>
      <c r="I79" s="3">
        <f t="shared" si="21"/>
        <v>0</v>
      </c>
      <c r="J79" s="3"/>
      <c r="K79" s="17"/>
      <c r="L79" s="17"/>
      <c r="M79" s="17"/>
      <c r="P79" s="19">
        <f t="shared" si="22"/>
        <v>0</v>
      </c>
      <c r="R79" s="33"/>
      <c r="T79" s="3">
        <f t="shared" si="23"/>
        <v>0</v>
      </c>
      <c r="V79" s="33"/>
      <c r="W79" s="33"/>
      <c r="X79" s="33"/>
      <c r="AA79" s="22">
        <f t="shared" ref="AA79:AA88" si="25">E79+P79</f>
        <v>0</v>
      </c>
    </row>
    <row r="80" spans="2:27" x14ac:dyDescent="0.2">
      <c r="B80" s="18" t="s">
        <v>45</v>
      </c>
      <c r="C80" s="18"/>
      <c r="E80" s="19">
        <f t="shared" si="20"/>
        <v>0</v>
      </c>
      <c r="F80" s="20"/>
      <c r="G80" s="17"/>
      <c r="H80" s="3"/>
      <c r="I80" s="3">
        <f t="shared" si="21"/>
        <v>0</v>
      </c>
      <c r="J80" s="3"/>
      <c r="K80" s="17"/>
      <c r="L80" s="17"/>
      <c r="M80" s="17"/>
      <c r="P80" s="19">
        <f t="shared" si="22"/>
        <v>0</v>
      </c>
      <c r="R80" s="33"/>
      <c r="T80" s="3">
        <f t="shared" si="23"/>
        <v>0</v>
      </c>
      <c r="V80" s="33"/>
      <c r="W80" s="33"/>
      <c r="X80" s="33"/>
      <c r="AA80" s="22">
        <f t="shared" si="25"/>
        <v>0</v>
      </c>
    </row>
    <row r="81" spans="2:27" x14ac:dyDescent="0.2">
      <c r="B81" s="18" t="s">
        <v>46</v>
      </c>
      <c r="C81" s="18"/>
      <c r="E81" s="19">
        <f t="shared" si="20"/>
        <v>0</v>
      </c>
      <c r="F81" s="20"/>
      <c r="G81" s="17"/>
      <c r="H81" s="3"/>
      <c r="I81" s="3">
        <f t="shared" si="21"/>
        <v>0</v>
      </c>
      <c r="J81" s="3"/>
      <c r="K81" s="17"/>
      <c r="L81" s="17"/>
      <c r="M81" s="17"/>
      <c r="P81" s="19">
        <f t="shared" si="22"/>
        <v>0</v>
      </c>
      <c r="R81" s="33"/>
      <c r="T81" s="3">
        <f t="shared" si="23"/>
        <v>0</v>
      </c>
      <c r="V81" s="33"/>
      <c r="W81" s="33"/>
      <c r="X81" s="33"/>
      <c r="AA81" s="22">
        <f t="shared" si="25"/>
        <v>0</v>
      </c>
    </row>
    <row r="82" spans="2:27" x14ac:dyDescent="0.2">
      <c r="B82" s="18" t="s">
        <v>12</v>
      </c>
      <c r="C82" s="18"/>
      <c r="E82" s="19">
        <f t="shared" si="20"/>
        <v>0</v>
      </c>
      <c r="F82" s="20"/>
      <c r="G82" s="17"/>
      <c r="H82" s="3"/>
      <c r="I82" s="3">
        <f t="shared" si="21"/>
        <v>0</v>
      </c>
      <c r="J82" s="3"/>
      <c r="K82" s="17"/>
      <c r="L82" s="17"/>
      <c r="M82" s="17"/>
      <c r="P82" s="19">
        <f t="shared" si="22"/>
        <v>0</v>
      </c>
      <c r="R82" s="33"/>
      <c r="T82" s="3">
        <f t="shared" si="23"/>
        <v>0</v>
      </c>
      <c r="V82" s="33"/>
      <c r="W82" s="33"/>
      <c r="X82" s="33"/>
      <c r="AA82" s="22">
        <f t="shared" si="25"/>
        <v>0</v>
      </c>
    </row>
    <row r="83" spans="2:27" x14ac:dyDescent="0.2">
      <c r="B83" s="18" t="s">
        <v>64</v>
      </c>
      <c r="C83" s="18"/>
      <c r="E83" s="19">
        <f t="shared" si="20"/>
        <v>0</v>
      </c>
      <c r="F83" s="20"/>
      <c r="G83" s="17"/>
      <c r="H83" s="3"/>
      <c r="I83" s="3">
        <f t="shared" si="21"/>
        <v>0</v>
      </c>
      <c r="J83" s="3"/>
      <c r="K83" s="17"/>
      <c r="L83" s="17"/>
      <c r="M83" s="17"/>
      <c r="P83" s="19">
        <f t="shared" si="22"/>
        <v>0</v>
      </c>
      <c r="R83" s="33"/>
      <c r="T83" s="3">
        <f t="shared" si="23"/>
        <v>0</v>
      </c>
      <c r="V83" s="33"/>
      <c r="W83" s="33"/>
      <c r="X83" s="33"/>
      <c r="AA83" s="22">
        <f t="shared" si="25"/>
        <v>0</v>
      </c>
    </row>
    <row r="84" spans="2:27" x14ac:dyDescent="0.2">
      <c r="B84" s="18" t="s">
        <v>64</v>
      </c>
      <c r="C84" s="18"/>
      <c r="E84" s="19">
        <f t="shared" si="20"/>
        <v>0</v>
      </c>
      <c r="F84" s="20"/>
      <c r="G84" s="17"/>
      <c r="H84" s="3"/>
      <c r="I84" s="3">
        <f t="shared" si="21"/>
        <v>0</v>
      </c>
      <c r="J84" s="3"/>
      <c r="K84" s="17"/>
      <c r="L84" s="17"/>
      <c r="M84" s="17"/>
      <c r="P84" s="19">
        <f t="shared" si="22"/>
        <v>0</v>
      </c>
      <c r="R84" s="33"/>
      <c r="T84" s="3">
        <f t="shared" si="23"/>
        <v>0</v>
      </c>
      <c r="V84" s="33"/>
      <c r="W84" s="33"/>
      <c r="X84" s="33"/>
      <c r="AA84" s="22">
        <f t="shared" si="25"/>
        <v>0</v>
      </c>
    </row>
    <row r="85" spans="2:27" x14ac:dyDescent="0.2">
      <c r="B85" s="18" t="s">
        <v>64</v>
      </c>
      <c r="C85" s="18"/>
      <c r="E85" s="19">
        <f t="shared" si="20"/>
        <v>0</v>
      </c>
      <c r="F85" s="20"/>
      <c r="G85" s="17"/>
      <c r="H85" s="3"/>
      <c r="I85" s="3">
        <f t="shared" si="21"/>
        <v>0</v>
      </c>
      <c r="J85" s="3"/>
      <c r="K85" s="17"/>
      <c r="L85" s="17"/>
      <c r="M85" s="17"/>
      <c r="P85" s="19">
        <f t="shared" si="22"/>
        <v>0</v>
      </c>
      <c r="R85" s="33"/>
      <c r="T85" s="3">
        <f t="shared" si="23"/>
        <v>0</v>
      </c>
      <c r="V85" s="33"/>
      <c r="W85" s="33"/>
      <c r="X85" s="33"/>
      <c r="AA85" s="22">
        <f t="shared" si="25"/>
        <v>0</v>
      </c>
    </row>
    <row r="86" spans="2:27" x14ac:dyDescent="0.2">
      <c r="B86" s="18" t="s">
        <v>64</v>
      </c>
      <c r="C86" s="18"/>
      <c r="E86" s="19">
        <f t="shared" si="20"/>
        <v>0</v>
      </c>
      <c r="F86" s="20"/>
      <c r="G86" s="17"/>
      <c r="H86" s="3"/>
      <c r="I86" s="3">
        <f t="shared" si="21"/>
        <v>0</v>
      </c>
      <c r="J86" s="3"/>
      <c r="K86" s="17"/>
      <c r="L86" s="17"/>
      <c r="M86" s="17"/>
      <c r="P86" s="19">
        <f t="shared" si="22"/>
        <v>0</v>
      </c>
      <c r="R86" s="33"/>
      <c r="T86" s="3">
        <f t="shared" si="23"/>
        <v>0</v>
      </c>
      <c r="V86" s="33"/>
      <c r="W86" s="33"/>
      <c r="X86" s="33"/>
      <c r="AA86" s="22">
        <f t="shared" si="25"/>
        <v>0</v>
      </c>
    </row>
    <row r="87" spans="2:27" x14ac:dyDescent="0.2">
      <c r="B87" s="18" t="s">
        <v>64</v>
      </c>
      <c r="C87" s="18"/>
      <c r="E87" s="19">
        <f t="shared" si="20"/>
        <v>0</v>
      </c>
      <c r="F87" s="20"/>
      <c r="G87" s="17"/>
      <c r="H87" s="3"/>
      <c r="I87" s="3">
        <f t="shared" si="21"/>
        <v>0</v>
      </c>
      <c r="J87" s="3"/>
      <c r="K87" s="17"/>
      <c r="L87" s="17"/>
      <c r="M87" s="17"/>
      <c r="P87" s="19">
        <f t="shared" si="22"/>
        <v>0</v>
      </c>
      <c r="R87" s="33"/>
      <c r="T87" s="3">
        <f t="shared" si="23"/>
        <v>0</v>
      </c>
      <c r="V87" s="33"/>
      <c r="W87" s="33"/>
      <c r="X87" s="33"/>
      <c r="AA87" s="22">
        <f t="shared" si="25"/>
        <v>0</v>
      </c>
    </row>
    <row r="88" spans="2:27" x14ac:dyDescent="0.2">
      <c r="B88" s="18" t="s">
        <v>64</v>
      </c>
      <c r="C88" s="18"/>
      <c r="E88" s="19">
        <f t="shared" si="20"/>
        <v>0</v>
      </c>
      <c r="F88" s="20"/>
      <c r="G88" s="17"/>
      <c r="H88" s="3"/>
      <c r="I88" s="3">
        <f t="shared" si="21"/>
        <v>0</v>
      </c>
      <c r="J88" s="3"/>
      <c r="K88" s="17"/>
      <c r="L88" s="17"/>
      <c r="M88" s="17"/>
      <c r="P88" s="19">
        <f t="shared" si="22"/>
        <v>0</v>
      </c>
      <c r="R88" s="33"/>
      <c r="T88" s="3">
        <f t="shared" si="23"/>
        <v>0</v>
      </c>
      <c r="V88" s="33"/>
      <c r="W88" s="33"/>
      <c r="X88" s="33"/>
      <c r="AA88" s="22">
        <f t="shared" si="25"/>
        <v>0</v>
      </c>
    </row>
    <row r="89" spans="2:27" ht="5.25" customHeight="1" thickBot="1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2:27" ht="13.5" thickBot="1" x14ac:dyDescent="0.25">
      <c r="B90" s="5" t="s">
        <v>61</v>
      </c>
      <c r="C90" s="5"/>
      <c r="D90" s="31"/>
      <c r="E90" s="25">
        <f>SUM(E74:E88)</f>
        <v>0</v>
      </c>
      <c r="F90" s="13"/>
      <c r="G90" s="13"/>
      <c r="H90" s="6"/>
      <c r="I90" s="6"/>
      <c r="J90" s="6"/>
      <c r="K90" s="6"/>
      <c r="L90" s="6"/>
      <c r="M90" s="6"/>
      <c r="P90" s="25">
        <f>SUM(P74:P88)</f>
        <v>0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5">
        <f>SUM(AA74:AA88)</f>
        <v>0</v>
      </c>
    </row>
    <row r="91" spans="2:27" ht="6" customHeight="1" thickTop="1" x14ac:dyDescent="0.2">
      <c r="E91" s="3"/>
      <c r="F91" s="3"/>
      <c r="G91" s="3"/>
      <c r="H91" s="3"/>
      <c r="I91" s="3"/>
      <c r="J91" s="3"/>
      <c r="K91" s="3"/>
      <c r="L91" s="3"/>
      <c r="M91" s="3"/>
    </row>
    <row r="92" spans="2:27" ht="17.25" customHeight="1" x14ac:dyDescent="0.2">
      <c r="B92" s="66" t="s">
        <v>85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pans="2:27" x14ac:dyDescent="0.2">
      <c r="B93" s="18" t="s">
        <v>96</v>
      </c>
      <c r="C93" s="18"/>
      <c r="E93" s="19">
        <f t="shared" ref="E93:E107" si="26">MAX(I93,G93)</f>
        <v>0</v>
      </c>
      <c r="F93" s="20"/>
      <c r="G93" s="17"/>
      <c r="H93" s="3"/>
      <c r="I93" s="3">
        <f t="shared" ref="I93:I107" si="27">IF(K93&gt;0,K93/4,IF(L93&gt;M460,L93/6,IF(M93&gt;0,M93/12,0)))</f>
        <v>0</v>
      </c>
      <c r="J93" s="3"/>
      <c r="K93" s="17"/>
      <c r="L93" s="17"/>
      <c r="M93" s="17"/>
      <c r="P93" s="19">
        <f t="shared" ref="P93:P107" si="28">MAX(T93,R93)</f>
        <v>0</v>
      </c>
      <c r="R93" s="33"/>
      <c r="T93" s="3">
        <f t="shared" ref="T93:T107" si="29">IF(V93&gt;0,V93/4,IF(W93&gt;X465,W93/6,IF(X93&gt;0,X93/12,0)))</f>
        <v>0</v>
      </c>
      <c r="V93" s="33"/>
      <c r="W93" s="33"/>
      <c r="X93" s="33"/>
      <c r="AA93" s="22">
        <f t="shared" ref="AA93:AA96" si="30">E93+P93</f>
        <v>0</v>
      </c>
    </row>
    <row r="94" spans="2:27" x14ac:dyDescent="0.2">
      <c r="B94" s="18" t="s">
        <v>97</v>
      </c>
      <c r="C94" s="18"/>
      <c r="E94" s="19">
        <f t="shared" si="26"/>
        <v>0</v>
      </c>
      <c r="F94" s="20"/>
      <c r="G94" s="17"/>
      <c r="H94" s="3"/>
      <c r="I94" s="3">
        <f t="shared" si="27"/>
        <v>0</v>
      </c>
      <c r="J94" s="3"/>
      <c r="K94" s="17"/>
      <c r="L94" s="17"/>
      <c r="M94" s="17"/>
      <c r="P94" s="19">
        <f t="shared" si="28"/>
        <v>0</v>
      </c>
      <c r="R94" s="33"/>
      <c r="T94" s="3">
        <f t="shared" si="29"/>
        <v>0</v>
      </c>
      <c r="V94" s="33"/>
      <c r="W94" s="33"/>
      <c r="X94" s="33"/>
      <c r="AA94" s="22">
        <f t="shared" si="30"/>
        <v>0</v>
      </c>
    </row>
    <row r="95" spans="2:27" x14ac:dyDescent="0.2">
      <c r="B95" s="18" t="s">
        <v>98</v>
      </c>
      <c r="C95" s="18"/>
      <c r="E95" s="19">
        <f t="shared" si="26"/>
        <v>0</v>
      </c>
      <c r="F95" s="20"/>
      <c r="G95" s="17"/>
      <c r="H95" s="3"/>
      <c r="I95" s="3">
        <f t="shared" si="27"/>
        <v>0</v>
      </c>
      <c r="J95" s="3"/>
      <c r="K95" s="17"/>
      <c r="L95" s="17"/>
      <c r="M95" s="17"/>
      <c r="P95" s="19">
        <f t="shared" si="28"/>
        <v>0</v>
      </c>
      <c r="R95" s="33"/>
      <c r="T95" s="3">
        <f t="shared" si="29"/>
        <v>0</v>
      </c>
      <c r="V95" s="33"/>
      <c r="W95" s="33"/>
      <c r="X95" s="33"/>
      <c r="AA95" s="22">
        <f t="shared" si="30"/>
        <v>0</v>
      </c>
    </row>
    <row r="96" spans="2:27" x14ac:dyDescent="0.2">
      <c r="B96" s="18" t="s">
        <v>47</v>
      </c>
      <c r="C96" s="18"/>
      <c r="E96" s="19">
        <f t="shared" si="26"/>
        <v>0</v>
      </c>
      <c r="F96" s="20"/>
      <c r="G96" s="17"/>
      <c r="H96" s="3"/>
      <c r="I96" s="3">
        <f t="shared" si="27"/>
        <v>0</v>
      </c>
      <c r="J96" s="3"/>
      <c r="K96" s="17"/>
      <c r="L96" s="17"/>
      <c r="M96" s="17"/>
      <c r="P96" s="19">
        <f t="shared" si="28"/>
        <v>0</v>
      </c>
      <c r="R96" s="33"/>
      <c r="T96" s="3">
        <f t="shared" si="29"/>
        <v>0</v>
      </c>
      <c r="V96" s="33"/>
      <c r="W96" s="33"/>
      <c r="X96" s="33"/>
      <c r="AA96" s="22">
        <f t="shared" si="30"/>
        <v>0</v>
      </c>
    </row>
    <row r="97" spans="2:27" x14ac:dyDescent="0.2">
      <c r="B97" s="18" t="s">
        <v>28</v>
      </c>
      <c r="C97" s="18"/>
      <c r="E97" s="19">
        <f t="shared" si="26"/>
        <v>0</v>
      </c>
      <c r="F97" s="20"/>
      <c r="G97" s="17"/>
      <c r="H97" s="3"/>
      <c r="I97" s="3">
        <f t="shared" si="27"/>
        <v>0</v>
      </c>
      <c r="J97" s="3"/>
      <c r="K97" s="17"/>
      <c r="L97" s="17"/>
      <c r="M97" s="17"/>
      <c r="P97" s="19">
        <f t="shared" si="28"/>
        <v>0</v>
      </c>
      <c r="R97" s="33"/>
      <c r="T97" s="3">
        <f t="shared" si="29"/>
        <v>0</v>
      </c>
      <c r="V97" s="33"/>
      <c r="W97" s="33"/>
      <c r="X97" s="33"/>
      <c r="AA97" s="22">
        <f>E97+P97</f>
        <v>0</v>
      </c>
    </row>
    <row r="98" spans="2:27" x14ac:dyDescent="0.2">
      <c r="B98" s="18" t="s">
        <v>64</v>
      </c>
      <c r="C98" s="18"/>
      <c r="E98" s="19">
        <f t="shared" si="26"/>
        <v>0</v>
      </c>
      <c r="F98" s="20"/>
      <c r="G98" s="17"/>
      <c r="H98" s="3"/>
      <c r="I98" s="3">
        <f t="shared" si="27"/>
        <v>0</v>
      </c>
      <c r="J98" s="3"/>
      <c r="K98" s="17"/>
      <c r="L98" s="17"/>
      <c r="M98" s="17"/>
      <c r="P98" s="19">
        <f t="shared" si="28"/>
        <v>0</v>
      </c>
      <c r="R98" s="33"/>
      <c r="T98" s="3">
        <f t="shared" si="29"/>
        <v>0</v>
      </c>
      <c r="V98" s="33"/>
      <c r="W98" s="33"/>
      <c r="X98" s="33"/>
      <c r="AA98" s="22">
        <f t="shared" ref="AA98:AA107" si="31">E98+P98</f>
        <v>0</v>
      </c>
    </row>
    <row r="99" spans="2:27" x14ac:dyDescent="0.2">
      <c r="B99" s="18" t="s">
        <v>64</v>
      </c>
      <c r="C99" s="18"/>
      <c r="E99" s="19">
        <f t="shared" si="26"/>
        <v>0</v>
      </c>
      <c r="F99" s="20"/>
      <c r="G99" s="17"/>
      <c r="H99" s="3"/>
      <c r="I99" s="3">
        <f t="shared" si="27"/>
        <v>0</v>
      </c>
      <c r="J99" s="3"/>
      <c r="K99" s="17"/>
      <c r="L99" s="17"/>
      <c r="M99" s="17"/>
      <c r="P99" s="19">
        <f t="shared" si="28"/>
        <v>0</v>
      </c>
      <c r="R99" s="33"/>
      <c r="T99" s="3">
        <f t="shared" si="29"/>
        <v>0</v>
      </c>
      <c r="V99" s="33"/>
      <c r="W99" s="33"/>
      <c r="X99" s="33"/>
      <c r="AA99" s="22">
        <f t="shared" si="31"/>
        <v>0</v>
      </c>
    </row>
    <row r="100" spans="2:27" x14ac:dyDescent="0.2">
      <c r="B100" s="18" t="s">
        <v>64</v>
      </c>
      <c r="C100" s="18"/>
      <c r="E100" s="19">
        <f t="shared" si="26"/>
        <v>0</v>
      </c>
      <c r="F100" s="20"/>
      <c r="G100" s="17"/>
      <c r="H100" s="3"/>
      <c r="I100" s="3">
        <f t="shared" si="27"/>
        <v>0</v>
      </c>
      <c r="J100" s="3"/>
      <c r="K100" s="17"/>
      <c r="L100" s="17"/>
      <c r="M100" s="17"/>
      <c r="P100" s="19">
        <f t="shared" si="28"/>
        <v>0</v>
      </c>
      <c r="R100" s="33"/>
      <c r="T100" s="3">
        <f t="shared" si="29"/>
        <v>0</v>
      </c>
      <c r="V100" s="33"/>
      <c r="W100" s="33"/>
      <c r="X100" s="33"/>
      <c r="AA100" s="22">
        <f t="shared" si="31"/>
        <v>0</v>
      </c>
    </row>
    <row r="101" spans="2:27" x14ac:dyDescent="0.2">
      <c r="B101" s="18" t="s">
        <v>64</v>
      </c>
      <c r="C101" s="18"/>
      <c r="E101" s="19">
        <f t="shared" si="26"/>
        <v>0</v>
      </c>
      <c r="F101" s="20"/>
      <c r="G101" s="17"/>
      <c r="H101" s="3"/>
      <c r="I101" s="3">
        <f t="shared" si="27"/>
        <v>0</v>
      </c>
      <c r="J101" s="3"/>
      <c r="K101" s="17"/>
      <c r="L101" s="17"/>
      <c r="M101" s="17"/>
      <c r="P101" s="19">
        <f t="shared" si="28"/>
        <v>0</v>
      </c>
      <c r="R101" s="33"/>
      <c r="T101" s="3">
        <f t="shared" si="29"/>
        <v>0</v>
      </c>
      <c r="V101" s="33"/>
      <c r="W101" s="33"/>
      <c r="X101" s="33"/>
      <c r="AA101" s="22">
        <f t="shared" si="31"/>
        <v>0</v>
      </c>
    </row>
    <row r="102" spans="2:27" x14ac:dyDescent="0.2">
      <c r="B102" s="18" t="s">
        <v>64</v>
      </c>
      <c r="C102" s="18"/>
      <c r="E102" s="19">
        <f t="shared" si="26"/>
        <v>0</v>
      </c>
      <c r="F102" s="20"/>
      <c r="G102" s="17"/>
      <c r="H102" s="3"/>
      <c r="I102" s="3">
        <f t="shared" si="27"/>
        <v>0</v>
      </c>
      <c r="J102" s="3"/>
      <c r="K102" s="17"/>
      <c r="L102" s="17"/>
      <c r="M102" s="17"/>
      <c r="P102" s="19">
        <f t="shared" si="28"/>
        <v>0</v>
      </c>
      <c r="R102" s="33"/>
      <c r="T102" s="3">
        <f t="shared" si="29"/>
        <v>0</v>
      </c>
      <c r="V102" s="33"/>
      <c r="W102" s="33"/>
      <c r="X102" s="33"/>
      <c r="AA102" s="22">
        <f t="shared" si="31"/>
        <v>0</v>
      </c>
    </row>
    <row r="103" spans="2:27" x14ac:dyDescent="0.2">
      <c r="B103" s="18" t="s">
        <v>64</v>
      </c>
      <c r="C103" s="18"/>
      <c r="E103" s="19">
        <f t="shared" si="26"/>
        <v>0</v>
      </c>
      <c r="F103" s="20"/>
      <c r="G103" s="17"/>
      <c r="H103" s="3"/>
      <c r="I103" s="3">
        <f t="shared" si="27"/>
        <v>0</v>
      </c>
      <c r="J103" s="3"/>
      <c r="K103" s="17"/>
      <c r="L103" s="17"/>
      <c r="M103" s="17"/>
      <c r="P103" s="19">
        <f t="shared" si="28"/>
        <v>0</v>
      </c>
      <c r="R103" s="33"/>
      <c r="T103" s="3">
        <f t="shared" si="29"/>
        <v>0</v>
      </c>
      <c r="V103" s="33"/>
      <c r="W103" s="33"/>
      <c r="X103" s="33"/>
      <c r="AA103" s="22">
        <f t="shared" si="31"/>
        <v>0</v>
      </c>
    </row>
    <row r="104" spans="2:27" x14ac:dyDescent="0.2">
      <c r="B104" s="18" t="s">
        <v>64</v>
      </c>
      <c r="C104" s="18"/>
      <c r="E104" s="19">
        <f t="shared" si="26"/>
        <v>0</v>
      </c>
      <c r="F104" s="20"/>
      <c r="G104" s="17"/>
      <c r="H104" s="3"/>
      <c r="I104" s="3">
        <f t="shared" si="27"/>
        <v>0</v>
      </c>
      <c r="J104" s="3"/>
      <c r="K104" s="17"/>
      <c r="L104" s="17"/>
      <c r="M104" s="17"/>
      <c r="P104" s="19">
        <f t="shared" si="28"/>
        <v>0</v>
      </c>
      <c r="R104" s="33"/>
      <c r="T104" s="3">
        <f t="shared" si="29"/>
        <v>0</v>
      </c>
      <c r="V104" s="33"/>
      <c r="W104" s="33"/>
      <c r="X104" s="33"/>
      <c r="AA104" s="22">
        <f t="shared" si="31"/>
        <v>0</v>
      </c>
    </row>
    <row r="105" spans="2:27" x14ac:dyDescent="0.2">
      <c r="B105" s="18" t="s">
        <v>64</v>
      </c>
      <c r="C105" s="18"/>
      <c r="E105" s="19">
        <f t="shared" si="26"/>
        <v>0</v>
      </c>
      <c r="F105" s="20"/>
      <c r="G105" s="17"/>
      <c r="H105" s="3"/>
      <c r="I105" s="3">
        <f t="shared" si="27"/>
        <v>0</v>
      </c>
      <c r="J105" s="3"/>
      <c r="K105" s="17"/>
      <c r="L105" s="17"/>
      <c r="M105" s="17"/>
      <c r="P105" s="19">
        <f t="shared" si="28"/>
        <v>0</v>
      </c>
      <c r="R105" s="33"/>
      <c r="T105" s="3">
        <f t="shared" si="29"/>
        <v>0</v>
      </c>
      <c r="V105" s="33"/>
      <c r="W105" s="33"/>
      <c r="X105" s="33"/>
      <c r="AA105" s="22">
        <f t="shared" si="31"/>
        <v>0</v>
      </c>
    </row>
    <row r="106" spans="2:27" x14ac:dyDescent="0.2">
      <c r="B106" s="18" t="s">
        <v>64</v>
      </c>
      <c r="C106" s="18"/>
      <c r="E106" s="19">
        <f t="shared" si="26"/>
        <v>0</v>
      </c>
      <c r="F106" s="20"/>
      <c r="G106" s="17"/>
      <c r="H106" s="3"/>
      <c r="I106" s="3">
        <f t="shared" si="27"/>
        <v>0</v>
      </c>
      <c r="J106" s="3"/>
      <c r="K106" s="17"/>
      <c r="L106" s="17"/>
      <c r="M106" s="17"/>
      <c r="P106" s="19">
        <f t="shared" si="28"/>
        <v>0</v>
      </c>
      <c r="R106" s="33"/>
      <c r="T106" s="3">
        <f t="shared" si="29"/>
        <v>0</v>
      </c>
      <c r="V106" s="33"/>
      <c r="W106" s="33"/>
      <c r="X106" s="33"/>
      <c r="AA106" s="22">
        <f t="shared" si="31"/>
        <v>0</v>
      </c>
    </row>
    <row r="107" spans="2:27" x14ac:dyDescent="0.2">
      <c r="B107" s="18" t="s">
        <v>64</v>
      </c>
      <c r="C107" s="18"/>
      <c r="E107" s="19">
        <f t="shared" si="26"/>
        <v>0</v>
      </c>
      <c r="F107" s="20"/>
      <c r="G107" s="17"/>
      <c r="H107" s="3"/>
      <c r="I107" s="3">
        <f t="shared" si="27"/>
        <v>0</v>
      </c>
      <c r="J107" s="3"/>
      <c r="K107" s="17"/>
      <c r="L107" s="17"/>
      <c r="M107" s="17"/>
      <c r="P107" s="19">
        <f t="shared" si="28"/>
        <v>0</v>
      </c>
      <c r="R107" s="33"/>
      <c r="T107" s="3">
        <f t="shared" si="29"/>
        <v>0</v>
      </c>
      <c r="V107" s="33"/>
      <c r="W107" s="33"/>
      <c r="X107" s="33"/>
      <c r="AA107" s="22">
        <f t="shared" si="31"/>
        <v>0</v>
      </c>
    </row>
    <row r="108" spans="2:27" ht="5.25" customHeight="1" thickBot="1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2:27" ht="13.5" thickBot="1" x14ac:dyDescent="0.25">
      <c r="B109" s="5" t="s">
        <v>60</v>
      </c>
      <c r="C109" s="5"/>
      <c r="D109" s="31"/>
      <c r="E109" s="25">
        <f>SUM(E93:E107)</f>
        <v>0</v>
      </c>
      <c r="F109" s="13"/>
      <c r="G109" s="13"/>
      <c r="H109" s="6"/>
      <c r="I109" s="6"/>
      <c r="J109" s="6"/>
      <c r="K109" s="6"/>
      <c r="L109" s="6"/>
      <c r="M109" s="6"/>
      <c r="P109" s="25">
        <f>SUM(P93:P107)</f>
        <v>0</v>
      </c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5">
        <f>SUM(AA93:AA107)</f>
        <v>0</v>
      </c>
    </row>
    <row r="110" spans="2:27" ht="6" customHeight="1" thickTop="1" x14ac:dyDescent="0.2">
      <c r="E110" s="3"/>
      <c r="F110" s="3"/>
      <c r="G110" s="3"/>
      <c r="H110" s="3"/>
      <c r="I110" s="3"/>
      <c r="J110" s="3"/>
      <c r="K110" s="3"/>
      <c r="L110" s="3"/>
      <c r="M110" s="3"/>
    </row>
    <row r="111" spans="2:27" ht="17.25" customHeight="1" x14ac:dyDescent="0.2">
      <c r="B111" s="66" t="s">
        <v>84</v>
      </c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</row>
    <row r="112" spans="2:27" x14ac:dyDescent="0.2">
      <c r="B112" s="18" t="s">
        <v>14</v>
      </c>
      <c r="C112" s="18"/>
      <c r="E112" s="19">
        <f t="shared" ref="E112:E126" si="32">MAX(I112,G112)</f>
        <v>0</v>
      </c>
      <c r="F112" s="20"/>
      <c r="G112" s="17"/>
      <c r="H112" s="3"/>
      <c r="I112" s="3">
        <f t="shared" ref="I112:I126" si="33">IF(K112&gt;0,K112/4,IF(L112&gt;M473,L112/6,IF(M112&gt;0,M112/12,0)))</f>
        <v>0</v>
      </c>
      <c r="J112" s="3"/>
      <c r="K112" s="17"/>
      <c r="L112" s="17"/>
      <c r="M112" s="17"/>
      <c r="P112" s="19">
        <f t="shared" ref="P112:P126" si="34">MAX(T112,R112)</f>
        <v>0</v>
      </c>
      <c r="R112" s="33"/>
      <c r="T112" s="3">
        <f t="shared" ref="T112:T126" si="35">IF(V112&gt;0,V112/4,IF(W112&gt;X484,W112/6,IF(X112&gt;0,X112/12,0)))</f>
        <v>0</v>
      </c>
      <c r="V112" s="33"/>
      <c r="W112" s="33"/>
      <c r="X112" s="33"/>
      <c r="AA112" s="22">
        <f t="shared" ref="AA112:AA115" si="36">E112+P112</f>
        <v>0</v>
      </c>
    </row>
    <row r="113" spans="2:27" x14ac:dyDescent="0.2">
      <c r="B113" s="18" t="s">
        <v>15</v>
      </c>
      <c r="C113" s="18"/>
      <c r="E113" s="19">
        <f t="shared" si="32"/>
        <v>0</v>
      </c>
      <c r="F113" s="20"/>
      <c r="G113" s="17"/>
      <c r="H113" s="3"/>
      <c r="I113" s="3">
        <f t="shared" si="33"/>
        <v>0</v>
      </c>
      <c r="J113" s="3"/>
      <c r="K113" s="17"/>
      <c r="L113" s="17"/>
      <c r="M113" s="17"/>
      <c r="P113" s="19">
        <f t="shared" si="34"/>
        <v>0</v>
      </c>
      <c r="R113" s="33"/>
      <c r="T113" s="3">
        <f t="shared" si="35"/>
        <v>0</v>
      </c>
      <c r="V113" s="33"/>
      <c r="W113" s="33"/>
      <c r="X113" s="33"/>
      <c r="AA113" s="22">
        <f t="shared" si="36"/>
        <v>0</v>
      </c>
    </row>
    <row r="114" spans="2:27" x14ac:dyDescent="0.2">
      <c r="B114" s="18" t="s">
        <v>16</v>
      </c>
      <c r="C114" s="18"/>
      <c r="E114" s="19">
        <f t="shared" si="32"/>
        <v>0</v>
      </c>
      <c r="F114" s="20"/>
      <c r="G114" s="17"/>
      <c r="H114" s="3"/>
      <c r="I114" s="3">
        <f t="shared" si="33"/>
        <v>0</v>
      </c>
      <c r="J114" s="3"/>
      <c r="K114" s="17"/>
      <c r="L114" s="17"/>
      <c r="M114" s="17"/>
      <c r="P114" s="19">
        <f t="shared" si="34"/>
        <v>0</v>
      </c>
      <c r="R114" s="33"/>
      <c r="T114" s="3">
        <f t="shared" si="35"/>
        <v>0</v>
      </c>
      <c r="V114" s="33"/>
      <c r="W114" s="33"/>
      <c r="X114" s="33"/>
      <c r="AA114" s="22">
        <f t="shared" si="36"/>
        <v>0</v>
      </c>
    </row>
    <row r="115" spans="2:27" x14ac:dyDescent="0.2">
      <c r="B115" s="18" t="s">
        <v>33</v>
      </c>
      <c r="C115" s="18"/>
      <c r="E115" s="19">
        <f t="shared" si="32"/>
        <v>0</v>
      </c>
      <c r="F115" s="20"/>
      <c r="G115" s="17"/>
      <c r="H115" s="3"/>
      <c r="I115" s="3">
        <f t="shared" si="33"/>
        <v>0</v>
      </c>
      <c r="J115" s="3"/>
      <c r="K115" s="17"/>
      <c r="L115" s="17"/>
      <c r="M115" s="17"/>
      <c r="P115" s="19">
        <f t="shared" si="34"/>
        <v>0</v>
      </c>
      <c r="R115" s="33"/>
      <c r="T115" s="3">
        <f t="shared" si="35"/>
        <v>0</v>
      </c>
      <c r="V115" s="33"/>
      <c r="W115" s="33"/>
      <c r="X115" s="33"/>
      <c r="AA115" s="22">
        <f t="shared" si="36"/>
        <v>0</v>
      </c>
    </row>
    <row r="116" spans="2:27" x14ac:dyDescent="0.2">
      <c r="B116" s="18" t="s">
        <v>32</v>
      </c>
      <c r="C116" s="18"/>
      <c r="E116" s="19">
        <f t="shared" si="32"/>
        <v>0</v>
      </c>
      <c r="F116" s="20"/>
      <c r="G116" s="17"/>
      <c r="H116" s="3"/>
      <c r="I116" s="3">
        <f t="shared" si="33"/>
        <v>0</v>
      </c>
      <c r="J116" s="3"/>
      <c r="K116" s="17"/>
      <c r="L116" s="17"/>
      <c r="M116" s="17"/>
      <c r="P116" s="19">
        <f t="shared" si="34"/>
        <v>0</v>
      </c>
      <c r="R116" s="33"/>
      <c r="T116" s="3">
        <f t="shared" si="35"/>
        <v>0</v>
      </c>
      <c r="V116" s="33"/>
      <c r="W116" s="33"/>
      <c r="X116" s="33"/>
      <c r="AA116" s="22">
        <f>E116+P116</f>
        <v>0</v>
      </c>
    </row>
    <row r="117" spans="2:27" x14ac:dyDescent="0.2">
      <c r="B117" s="18" t="s">
        <v>76</v>
      </c>
      <c r="C117" s="18"/>
      <c r="E117" s="19">
        <f t="shared" si="32"/>
        <v>0</v>
      </c>
      <c r="F117" s="20"/>
      <c r="G117" s="17"/>
      <c r="H117" s="3"/>
      <c r="I117" s="3">
        <f t="shared" si="33"/>
        <v>0</v>
      </c>
      <c r="J117" s="3"/>
      <c r="K117" s="17"/>
      <c r="L117" s="17"/>
      <c r="M117" s="17"/>
      <c r="P117" s="19">
        <f t="shared" si="34"/>
        <v>0</v>
      </c>
      <c r="R117" s="33"/>
      <c r="T117" s="3">
        <f t="shared" si="35"/>
        <v>0</v>
      </c>
      <c r="V117" s="33"/>
      <c r="W117" s="33"/>
      <c r="X117" s="33"/>
      <c r="AA117" s="22">
        <f t="shared" ref="AA117:AA126" si="37">E117+P117</f>
        <v>0</v>
      </c>
    </row>
    <row r="118" spans="2:27" x14ac:dyDescent="0.2">
      <c r="B118" s="18" t="s">
        <v>77</v>
      </c>
      <c r="C118" s="18"/>
      <c r="E118" s="19">
        <f t="shared" si="32"/>
        <v>0</v>
      </c>
      <c r="F118" s="20"/>
      <c r="G118" s="17"/>
      <c r="H118" s="3"/>
      <c r="I118" s="3">
        <f t="shared" si="33"/>
        <v>0</v>
      </c>
      <c r="J118" s="3"/>
      <c r="K118" s="17"/>
      <c r="L118" s="17"/>
      <c r="M118" s="17"/>
      <c r="P118" s="19">
        <f t="shared" si="34"/>
        <v>0</v>
      </c>
      <c r="R118" s="33"/>
      <c r="T118" s="3">
        <f t="shared" si="35"/>
        <v>0</v>
      </c>
      <c r="V118" s="33"/>
      <c r="W118" s="33"/>
      <c r="X118" s="33"/>
      <c r="AA118" s="22">
        <f t="shared" si="37"/>
        <v>0</v>
      </c>
    </row>
    <row r="119" spans="2:27" x14ac:dyDescent="0.2">
      <c r="B119" s="18" t="s">
        <v>37</v>
      </c>
      <c r="C119" s="18"/>
      <c r="E119" s="19">
        <f t="shared" si="32"/>
        <v>0</v>
      </c>
      <c r="F119" s="20"/>
      <c r="G119" s="17"/>
      <c r="H119" s="3"/>
      <c r="I119" s="3">
        <f t="shared" si="33"/>
        <v>0</v>
      </c>
      <c r="J119" s="3"/>
      <c r="K119" s="17"/>
      <c r="L119" s="17"/>
      <c r="M119" s="17"/>
      <c r="P119" s="19">
        <f t="shared" si="34"/>
        <v>0</v>
      </c>
      <c r="R119" s="33"/>
      <c r="T119" s="3">
        <f t="shared" si="35"/>
        <v>0</v>
      </c>
      <c r="V119" s="33"/>
      <c r="W119" s="33"/>
      <c r="X119" s="33"/>
      <c r="AA119" s="22">
        <f t="shared" si="37"/>
        <v>0</v>
      </c>
    </row>
    <row r="120" spans="2:27" x14ac:dyDescent="0.2">
      <c r="B120" s="18" t="s">
        <v>38</v>
      </c>
      <c r="C120" s="18"/>
      <c r="E120" s="19">
        <f t="shared" si="32"/>
        <v>0</v>
      </c>
      <c r="F120" s="20"/>
      <c r="G120" s="17"/>
      <c r="H120" s="3"/>
      <c r="I120" s="3">
        <f t="shared" si="33"/>
        <v>0</v>
      </c>
      <c r="J120" s="3"/>
      <c r="K120" s="17"/>
      <c r="L120" s="17"/>
      <c r="M120" s="17"/>
      <c r="P120" s="19">
        <f t="shared" si="34"/>
        <v>0</v>
      </c>
      <c r="R120" s="33"/>
      <c r="T120" s="3">
        <f t="shared" si="35"/>
        <v>0</v>
      </c>
      <c r="V120" s="33"/>
      <c r="W120" s="33"/>
      <c r="X120" s="33"/>
      <c r="AA120" s="22">
        <f t="shared" si="37"/>
        <v>0</v>
      </c>
    </row>
    <row r="121" spans="2:27" x14ac:dyDescent="0.2">
      <c r="B121" s="18" t="s">
        <v>67</v>
      </c>
      <c r="C121" s="18"/>
      <c r="E121" s="19">
        <f t="shared" si="32"/>
        <v>0</v>
      </c>
      <c r="F121" s="20"/>
      <c r="G121" s="17"/>
      <c r="H121" s="3"/>
      <c r="I121" s="3">
        <f t="shared" si="33"/>
        <v>0</v>
      </c>
      <c r="J121" s="3"/>
      <c r="K121" s="17"/>
      <c r="L121" s="17"/>
      <c r="M121" s="17"/>
      <c r="P121" s="19">
        <f t="shared" si="34"/>
        <v>0</v>
      </c>
      <c r="R121" s="33"/>
      <c r="T121" s="3">
        <f t="shared" si="35"/>
        <v>0</v>
      </c>
      <c r="V121" s="33"/>
      <c r="W121" s="33"/>
      <c r="X121" s="33"/>
      <c r="AA121" s="22">
        <f t="shared" si="37"/>
        <v>0</v>
      </c>
    </row>
    <row r="122" spans="2:27" x14ac:dyDescent="0.2">
      <c r="B122" s="18" t="s">
        <v>68</v>
      </c>
      <c r="C122" s="18"/>
      <c r="E122" s="19">
        <f t="shared" si="32"/>
        <v>0</v>
      </c>
      <c r="F122" s="20"/>
      <c r="G122" s="17"/>
      <c r="H122" s="3"/>
      <c r="I122" s="3">
        <f t="shared" si="33"/>
        <v>0</v>
      </c>
      <c r="J122" s="3"/>
      <c r="K122" s="17"/>
      <c r="L122" s="17"/>
      <c r="M122" s="17"/>
      <c r="P122" s="19">
        <f t="shared" si="34"/>
        <v>0</v>
      </c>
      <c r="R122" s="33"/>
      <c r="T122" s="3">
        <f t="shared" si="35"/>
        <v>0</v>
      </c>
      <c r="V122" s="33"/>
      <c r="W122" s="33"/>
      <c r="X122" s="33"/>
      <c r="AA122" s="22">
        <f t="shared" si="37"/>
        <v>0</v>
      </c>
    </row>
    <row r="123" spans="2:27" x14ac:dyDescent="0.2">
      <c r="B123" s="18" t="s">
        <v>69</v>
      </c>
      <c r="C123" s="18"/>
      <c r="E123" s="19">
        <f t="shared" si="32"/>
        <v>0</v>
      </c>
      <c r="F123" s="20"/>
      <c r="G123" s="17"/>
      <c r="H123" s="3"/>
      <c r="I123" s="3">
        <f t="shared" si="33"/>
        <v>0</v>
      </c>
      <c r="J123" s="3"/>
      <c r="K123" s="17"/>
      <c r="L123" s="17"/>
      <c r="M123" s="17"/>
      <c r="P123" s="19">
        <f t="shared" si="34"/>
        <v>0</v>
      </c>
      <c r="R123" s="33"/>
      <c r="T123" s="3">
        <f t="shared" si="35"/>
        <v>0</v>
      </c>
      <c r="V123" s="33"/>
      <c r="W123" s="33"/>
      <c r="X123" s="33"/>
      <c r="AA123" s="22">
        <f t="shared" si="37"/>
        <v>0</v>
      </c>
    </row>
    <row r="124" spans="2:27" x14ac:dyDescent="0.2">
      <c r="B124" s="18" t="s">
        <v>78</v>
      </c>
      <c r="C124" s="18"/>
      <c r="E124" s="19">
        <f t="shared" si="32"/>
        <v>0</v>
      </c>
      <c r="F124" s="20"/>
      <c r="G124" s="17"/>
      <c r="H124" s="3"/>
      <c r="I124" s="3">
        <f t="shared" si="33"/>
        <v>0</v>
      </c>
      <c r="J124" s="3"/>
      <c r="K124" s="17"/>
      <c r="L124" s="17"/>
      <c r="M124" s="17"/>
      <c r="P124" s="19">
        <f t="shared" si="34"/>
        <v>0</v>
      </c>
      <c r="R124" s="33"/>
      <c r="T124" s="3">
        <f t="shared" si="35"/>
        <v>0</v>
      </c>
      <c r="V124" s="33"/>
      <c r="W124" s="33"/>
      <c r="X124" s="33"/>
      <c r="AA124" s="22">
        <f t="shared" si="37"/>
        <v>0</v>
      </c>
    </row>
    <row r="125" spans="2:27" x14ac:dyDescent="0.2">
      <c r="B125" s="18" t="s">
        <v>79</v>
      </c>
      <c r="C125" s="18"/>
      <c r="E125" s="19">
        <f t="shared" si="32"/>
        <v>0</v>
      </c>
      <c r="F125" s="20"/>
      <c r="G125" s="17"/>
      <c r="H125" s="3"/>
      <c r="I125" s="3">
        <f t="shared" si="33"/>
        <v>0</v>
      </c>
      <c r="J125" s="3"/>
      <c r="K125" s="17"/>
      <c r="L125" s="17"/>
      <c r="M125" s="17"/>
      <c r="P125" s="19">
        <f t="shared" si="34"/>
        <v>0</v>
      </c>
      <c r="R125" s="33"/>
      <c r="T125" s="3">
        <f t="shared" si="35"/>
        <v>0</v>
      </c>
      <c r="V125" s="33"/>
      <c r="W125" s="33"/>
      <c r="X125" s="33"/>
      <c r="AA125" s="22">
        <f t="shared" si="37"/>
        <v>0</v>
      </c>
    </row>
    <row r="126" spans="2:27" x14ac:dyDescent="0.2">
      <c r="B126" s="18" t="s">
        <v>80</v>
      </c>
      <c r="C126" s="18"/>
      <c r="E126" s="19">
        <f t="shared" si="32"/>
        <v>0</v>
      </c>
      <c r="F126" s="20"/>
      <c r="G126" s="17"/>
      <c r="H126" s="3"/>
      <c r="I126" s="3">
        <f t="shared" si="33"/>
        <v>0</v>
      </c>
      <c r="J126" s="3"/>
      <c r="K126" s="17"/>
      <c r="L126" s="17"/>
      <c r="M126" s="17"/>
      <c r="P126" s="19">
        <f t="shared" si="34"/>
        <v>0</v>
      </c>
      <c r="R126" s="33"/>
      <c r="T126" s="3">
        <f t="shared" si="35"/>
        <v>0</v>
      </c>
      <c r="V126" s="33"/>
      <c r="W126" s="33"/>
      <c r="X126" s="33"/>
      <c r="AA126" s="22">
        <f t="shared" si="37"/>
        <v>0</v>
      </c>
    </row>
    <row r="127" spans="2:27" ht="4.5" customHeight="1" thickBot="1" x14ac:dyDescent="0.25">
      <c r="E127" s="3"/>
      <c r="F127" s="3"/>
      <c r="G127" s="3"/>
      <c r="H127" s="3"/>
      <c r="I127" s="3"/>
      <c r="J127" s="3"/>
      <c r="L127" s="3"/>
      <c r="M127" s="3"/>
    </row>
    <row r="128" spans="2:27" ht="13.5" thickBot="1" x14ac:dyDescent="0.25">
      <c r="B128" s="5" t="s">
        <v>48</v>
      </c>
      <c r="C128" s="5"/>
      <c r="D128" s="31"/>
      <c r="E128" s="25">
        <f>SUM(E112:E126)</f>
        <v>0</v>
      </c>
      <c r="F128" s="13"/>
      <c r="G128" s="13"/>
      <c r="H128" s="6"/>
      <c r="I128" s="6"/>
      <c r="J128" s="6"/>
      <c r="K128" s="6"/>
      <c r="L128" s="6"/>
      <c r="M128" s="6"/>
      <c r="P128" s="25">
        <f>SUM(P112:P126)</f>
        <v>0</v>
      </c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5">
        <f>SUM(AA112:AA126)</f>
        <v>0</v>
      </c>
    </row>
    <row r="129" spans="2:27" ht="8.25" customHeight="1" thickTop="1" x14ac:dyDescent="0.2">
      <c r="E129" s="3"/>
      <c r="F129" s="3"/>
      <c r="G129" s="3"/>
      <c r="H129" s="3"/>
      <c r="I129" s="3"/>
      <c r="J129" s="3"/>
      <c r="K129" s="3"/>
      <c r="L129" s="3"/>
      <c r="M129" s="3"/>
    </row>
    <row r="130" spans="2:27" ht="6.75" customHeight="1" x14ac:dyDescent="0.2">
      <c r="E130" s="3"/>
      <c r="F130" s="3"/>
      <c r="G130" s="3"/>
      <c r="H130" s="3"/>
      <c r="I130" s="3"/>
      <c r="J130" s="3"/>
      <c r="K130" s="3"/>
      <c r="L130" s="3"/>
      <c r="M130" s="3"/>
    </row>
    <row r="131" spans="2:27" ht="18.75" customHeight="1" x14ac:dyDescent="0.2">
      <c r="B131" s="66" t="s">
        <v>101</v>
      </c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</row>
    <row r="132" spans="2:27" ht="6.75" customHeight="1" x14ac:dyDescent="0.2">
      <c r="B132" s="34"/>
      <c r="C132" s="35"/>
      <c r="D132" s="36"/>
      <c r="E132" s="12"/>
      <c r="F132" s="12"/>
      <c r="G132" s="12"/>
      <c r="H132" s="12"/>
      <c r="I132" s="12"/>
      <c r="J132" s="12"/>
      <c r="K132" s="12"/>
      <c r="L132" s="12"/>
      <c r="M132" s="12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41"/>
    </row>
    <row r="133" spans="2:27" x14ac:dyDescent="0.2">
      <c r="B133" s="34" t="s">
        <v>20</v>
      </c>
      <c r="C133" s="50"/>
      <c r="D133" s="51"/>
      <c r="E133" s="11">
        <f>E14</f>
        <v>0</v>
      </c>
      <c r="F133" s="26"/>
      <c r="G133" s="26"/>
      <c r="H133" s="12"/>
      <c r="I133" s="12"/>
      <c r="J133" s="12"/>
      <c r="K133" s="12"/>
      <c r="L133" s="12"/>
      <c r="M133" s="12"/>
      <c r="N133" s="35"/>
      <c r="O133" s="35"/>
      <c r="P133" s="11">
        <f>P14</f>
        <v>0</v>
      </c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52">
        <f>AA14</f>
        <v>0</v>
      </c>
    </row>
    <row r="134" spans="2:27" x14ac:dyDescent="0.2">
      <c r="B134" s="34"/>
      <c r="C134" s="50"/>
      <c r="D134" s="51"/>
      <c r="E134" s="47"/>
      <c r="F134" s="48"/>
      <c r="G134" s="48"/>
      <c r="H134" s="47"/>
      <c r="I134" s="47"/>
      <c r="J134" s="12"/>
      <c r="K134" s="12"/>
      <c r="L134" s="12"/>
      <c r="M134" s="12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41"/>
    </row>
    <row r="135" spans="2:27" x14ac:dyDescent="0.2">
      <c r="B135" s="38" t="s">
        <v>19</v>
      </c>
      <c r="C135" s="50"/>
      <c r="D135" s="51"/>
      <c r="E135" s="49">
        <f>E33+E52+E71+E90+E109+E128</f>
        <v>0</v>
      </c>
      <c r="F135" s="26"/>
      <c r="G135" s="26"/>
      <c r="H135" s="12"/>
      <c r="I135" s="12"/>
      <c r="J135" s="12"/>
      <c r="K135" s="12"/>
      <c r="L135" s="12"/>
      <c r="M135" s="12"/>
      <c r="N135" s="35"/>
      <c r="O135" s="35"/>
      <c r="P135" s="49">
        <f>P33+P52+P71+P90+P109+P128</f>
        <v>0</v>
      </c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53">
        <f>AA33+AA52+AA71+AA90+AA109+AA128</f>
        <v>0</v>
      </c>
    </row>
    <row r="136" spans="2:27" x14ac:dyDescent="0.2">
      <c r="B136" s="34"/>
      <c r="C136" s="35"/>
      <c r="D136" s="36"/>
      <c r="E136" s="12"/>
      <c r="F136" s="12"/>
      <c r="G136" s="12"/>
      <c r="H136" s="12"/>
      <c r="I136" s="12"/>
      <c r="J136" s="12"/>
      <c r="K136" s="12"/>
      <c r="L136" s="12"/>
      <c r="M136" s="12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41"/>
    </row>
    <row r="137" spans="2:27" x14ac:dyDescent="0.2">
      <c r="B137" s="54" t="s">
        <v>93</v>
      </c>
      <c r="C137" s="55"/>
      <c r="D137" s="56"/>
      <c r="E137" s="57">
        <f>E133-E135</f>
        <v>0</v>
      </c>
      <c r="F137" s="57"/>
      <c r="G137" s="57"/>
      <c r="H137" s="57"/>
      <c r="I137" s="57"/>
      <c r="J137" s="57"/>
      <c r="K137" s="57"/>
      <c r="L137" s="57"/>
      <c r="M137" s="57"/>
      <c r="N137" s="55"/>
      <c r="O137" s="55"/>
      <c r="P137" s="57">
        <f>P133-P135</f>
        <v>0</v>
      </c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7">
        <f>AA133-AA135</f>
        <v>0</v>
      </c>
    </row>
    <row r="138" spans="2:27" x14ac:dyDescent="0.2">
      <c r="E138" s="3"/>
      <c r="F138" s="3"/>
      <c r="G138" s="3"/>
      <c r="H138" s="3"/>
      <c r="I138" s="3"/>
      <c r="J138" s="3"/>
      <c r="K138" s="3"/>
      <c r="L138" s="3"/>
      <c r="M138" s="3"/>
      <c r="P138" s="3"/>
      <c r="AA138" s="3"/>
    </row>
    <row r="139" spans="2:27" ht="18.75" customHeight="1" x14ac:dyDescent="0.2">
      <c r="B139" s="63" t="s">
        <v>102</v>
      </c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5"/>
    </row>
    <row r="140" spans="2:27" ht="6" customHeight="1" x14ac:dyDescent="0.2">
      <c r="B140" s="34"/>
      <c r="C140" s="35"/>
      <c r="D140" s="36"/>
      <c r="E140" s="12"/>
      <c r="F140" s="12"/>
      <c r="G140" s="12"/>
      <c r="H140" s="12"/>
      <c r="I140" s="12"/>
      <c r="J140" s="12"/>
      <c r="K140" s="12"/>
      <c r="L140" s="12"/>
      <c r="M140" s="12"/>
      <c r="N140" s="35"/>
      <c r="O140" s="35"/>
      <c r="P140" s="12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7"/>
    </row>
    <row r="141" spans="2:27" x14ac:dyDescent="0.2">
      <c r="B141" s="38" t="s">
        <v>70</v>
      </c>
      <c r="C141" s="35"/>
      <c r="D141" s="36"/>
      <c r="E141" s="12">
        <f>E90+E109</f>
        <v>0</v>
      </c>
      <c r="F141" s="12"/>
      <c r="G141" s="12"/>
      <c r="H141" s="12"/>
      <c r="I141" s="12"/>
      <c r="J141" s="12"/>
      <c r="K141" s="12"/>
      <c r="L141" s="12"/>
      <c r="M141" s="12"/>
      <c r="N141" s="35"/>
      <c r="O141" s="35"/>
      <c r="P141" s="12">
        <f>P90+P109</f>
        <v>0</v>
      </c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7">
        <f>AA90+AA109</f>
        <v>0</v>
      </c>
    </row>
    <row r="142" spans="2:27" x14ac:dyDescent="0.2">
      <c r="B142" s="34"/>
      <c r="C142" s="35"/>
      <c r="D142" s="36"/>
      <c r="E142" s="12"/>
      <c r="F142" s="12"/>
      <c r="G142" s="12"/>
      <c r="H142" s="12"/>
      <c r="I142" s="12"/>
      <c r="J142" s="12"/>
      <c r="K142" s="12"/>
      <c r="L142" s="12"/>
      <c r="M142" s="12"/>
      <c r="N142" s="35"/>
      <c r="O142" s="35"/>
      <c r="P142" s="12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7"/>
    </row>
    <row r="143" spans="2:27" x14ac:dyDescent="0.2">
      <c r="B143" s="38" t="s">
        <v>71</v>
      </c>
      <c r="C143" s="35"/>
      <c r="D143" s="36"/>
      <c r="E143" s="39">
        <f>IFERROR(E141/E133,0)</f>
        <v>0</v>
      </c>
      <c r="F143" s="39"/>
      <c r="G143" s="39"/>
      <c r="H143" s="12"/>
      <c r="I143" s="12"/>
      <c r="J143" s="12"/>
      <c r="K143" s="12"/>
      <c r="L143" s="12"/>
      <c r="M143" s="12"/>
      <c r="N143" s="35"/>
      <c r="O143" s="35"/>
      <c r="P143" s="39">
        <f>IFERROR(P141/P133,0)</f>
        <v>0</v>
      </c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40">
        <f>IFERROR(AA141/AA133,0)</f>
        <v>0</v>
      </c>
    </row>
    <row r="144" spans="2:27" x14ac:dyDescent="0.2">
      <c r="B144" s="34"/>
      <c r="C144" s="35"/>
      <c r="D144" s="36"/>
      <c r="E144" s="12"/>
      <c r="F144" s="12"/>
      <c r="G144" s="12"/>
      <c r="H144" s="12"/>
      <c r="I144" s="12"/>
      <c r="J144" s="12"/>
      <c r="K144" s="12"/>
      <c r="L144" s="12"/>
      <c r="M144" s="12"/>
      <c r="N144" s="35"/>
      <c r="O144" s="35"/>
      <c r="P144" s="12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7"/>
    </row>
    <row r="145" spans="2:27" x14ac:dyDescent="0.2">
      <c r="B145" s="34" t="s">
        <v>30</v>
      </c>
      <c r="C145" s="35"/>
      <c r="D145" s="36"/>
      <c r="E145" s="12">
        <f>E109</f>
        <v>0</v>
      </c>
      <c r="F145" s="12"/>
      <c r="G145" s="12"/>
      <c r="H145" s="35"/>
      <c r="I145" s="35"/>
      <c r="J145" s="35"/>
      <c r="K145" s="35"/>
      <c r="L145" s="35"/>
      <c r="M145" s="35"/>
      <c r="N145" s="35"/>
      <c r="O145" s="35"/>
      <c r="P145" s="12">
        <f>P109</f>
        <v>0</v>
      </c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7">
        <f>AA109</f>
        <v>0</v>
      </c>
    </row>
    <row r="146" spans="2:27" x14ac:dyDescent="0.2">
      <c r="B146" s="34"/>
      <c r="C146" s="35"/>
      <c r="D146" s="36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41"/>
    </row>
    <row r="147" spans="2:27" x14ac:dyDescent="0.2">
      <c r="B147" s="42" t="s">
        <v>72</v>
      </c>
      <c r="C147" s="43"/>
      <c r="D147" s="44"/>
      <c r="E147" s="45">
        <f>IFERROR(E145/E133,0)</f>
        <v>0</v>
      </c>
      <c r="F147" s="45"/>
      <c r="G147" s="45"/>
      <c r="H147" s="43"/>
      <c r="I147" s="43"/>
      <c r="J147" s="43"/>
      <c r="K147" s="43"/>
      <c r="L147" s="43"/>
      <c r="M147" s="43"/>
      <c r="N147" s="43"/>
      <c r="O147" s="43"/>
      <c r="P147" s="45">
        <f>IFERROR(P145/P133,0)</f>
        <v>0</v>
      </c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6">
        <f>IFERROR(AA145/AA133,0)</f>
        <v>0</v>
      </c>
    </row>
    <row r="148" spans="2:27" x14ac:dyDescent="0.2">
      <c r="B148" s="58"/>
      <c r="C148" s="35"/>
      <c r="D148" s="36"/>
      <c r="E148" s="39"/>
      <c r="F148" s="39"/>
      <c r="G148" s="39"/>
      <c r="H148" s="35"/>
      <c r="I148" s="35"/>
      <c r="J148" s="35"/>
      <c r="K148" s="35"/>
      <c r="L148" s="35"/>
      <c r="M148" s="35"/>
      <c r="N148" s="35"/>
      <c r="O148" s="35"/>
      <c r="P148" s="39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9"/>
    </row>
    <row r="149" spans="2:27" ht="18.75" customHeight="1" x14ac:dyDescent="0.2">
      <c r="B149" s="63" t="s">
        <v>103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5"/>
    </row>
    <row r="150" spans="2:27" ht="7.5" customHeight="1" x14ac:dyDescent="0.2">
      <c r="B150" s="34"/>
      <c r="C150" s="35"/>
      <c r="D150" s="36"/>
      <c r="E150" s="12"/>
      <c r="F150" s="12"/>
      <c r="G150" s="12"/>
      <c r="H150" s="12"/>
      <c r="I150" s="12"/>
      <c r="J150" s="12"/>
      <c r="K150" s="12"/>
      <c r="L150" s="12"/>
      <c r="M150" s="12"/>
      <c r="N150" s="35"/>
      <c r="O150" s="35"/>
      <c r="P150" s="12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7"/>
    </row>
    <row r="151" spans="2:27" x14ac:dyDescent="0.2">
      <c r="B151" s="59" t="s">
        <v>104</v>
      </c>
      <c r="C151" s="35"/>
      <c r="D151" s="36"/>
      <c r="E151" s="39">
        <f>IFERROR((E33+E52+E71)/E133,0)</f>
        <v>0</v>
      </c>
      <c r="F151" s="12"/>
      <c r="G151" s="12"/>
      <c r="H151" s="12"/>
      <c r="I151" s="12"/>
      <c r="J151" s="12"/>
      <c r="K151" s="12"/>
      <c r="L151" s="12"/>
      <c r="M151" s="12"/>
      <c r="N151" s="35"/>
      <c r="O151" s="35"/>
      <c r="P151" s="39">
        <f>IFERROR((P33+P52+P71)/P133,0)</f>
        <v>0</v>
      </c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40">
        <f>IFERROR((AA33+AA52+AA71)/AA133,0)</f>
        <v>0</v>
      </c>
    </row>
    <row r="152" spans="2:27" ht="7.5" customHeight="1" x14ac:dyDescent="0.2">
      <c r="B152" s="34"/>
      <c r="C152" s="35"/>
      <c r="D152" s="36"/>
      <c r="E152" s="39"/>
      <c r="F152" s="12"/>
      <c r="G152" s="12"/>
      <c r="H152" s="12"/>
      <c r="I152" s="12"/>
      <c r="J152" s="12"/>
      <c r="K152" s="12"/>
      <c r="L152" s="12"/>
      <c r="M152" s="12"/>
      <c r="N152" s="35"/>
      <c r="O152" s="35"/>
      <c r="P152" s="39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40"/>
    </row>
    <row r="153" spans="2:27" x14ac:dyDescent="0.2">
      <c r="B153" s="59" t="s">
        <v>105</v>
      </c>
      <c r="C153" s="35"/>
      <c r="D153" s="36"/>
      <c r="E153" s="39">
        <f>IFERROR((E128)/E133,0)</f>
        <v>0</v>
      </c>
      <c r="F153" s="39"/>
      <c r="G153" s="39"/>
      <c r="H153" s="12"/>
      <c r="I153" s="12"/>
      <c r="J153" s="12"/>
      <c r="K153" s="12"/>
      <c r="L153" s="12"/>
      <c r="M153" s="12"/>
      <c r="N153" s="35"/>
      <c r="O153" s="35"/>
      <c r="P153" s="39">
        <f>IFERROR((P128)/P133,0)</f>
        <v>0</v>
      </c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40">
        <f>IFERROR((AA128)/AA133,0)</f>
        <v>0</v>
      </c>
    </row>
    <row r="154" spans="2:27" ht="7.5" customHeight="1" x14ac:dyDescent="0.2">
      <c r="B154" s="34"/>
      <c r="C154" s="35"/>
      <c r="D154" s="36"/>
      <c r="E154" s="39"/>
      <c r="F154" s="12"/>
      <c r="G154" s="12"/>
      <c r="H154" s="12"/>
      <c r="I154" s="12"/>
      <c r="J154" s="12"/>
      <c r="K154" s="12"/>
      <c r="L154" s="12"/>
      <c r="M154" s="12"/>
      <c r="N154" s="35"/>
      <c r="O154" s="35"/>
      <c r="P154" s="39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40"/>
    </row>
    <row r="155" spans="2:27" x14ac:dyDescent="0.2">
      <c r="B155" s="34" t="s">
        <v>106</v>
      </c>
      <c r="C155" s="35"/>
      <c r="D155" s="36"/>
      <c r="E155" s="39">
        <f>IFERROR((E90+E109)/E133,0)</f>
        <v>0</v>
      </c>
      <c r="F155" s="12"/>
      <c r="G155" s="12"/>
      <c r="H155" s="35"/>
      <c r="I155" s="35"/>
      <c r="J155" s="35"/>
      <c r="K155" s="35"/>
      <c r="L155" s="35"/>
      <c r="M155" s="35"/>
      <c r="N155" s="35"/>
      <c r="O155" s="35"/>
      <c r="P155" s="39">
        <f>IFERROR((P90+P109)/P133,0)</f>
        <v>0</v>
      </c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40">
        <f>IFERROR((AA90+AA109)/AA133,0)</f>
        <v>0</v>
      </c>
    </row>
    <row r="156" spans="2:27" ht="7.5" customHeight="1" x14ac:dyDescent="0.2">
      <c r="B156" s="34"/>
      <c r="C156" s="35"/>
      <c r="D156" s="36"/>
      <c r="E156" s="39"/>
      <c r="F156" s="12"/>
      <c r="G156" s="12"/>
      <c r="H156" s="35"/>
      <c r="I156" s="35"/>
      <c r="J156" s="35"/>
      <c r="K156" s="35"/>
      <c r="L156" s="35"/>
      <c r="M156" s="35"/>
      <c r="N156" s="35"/>
      <c r="O156" s="35"/>
      <c r="P156" s="39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40"/>
    </row>
    <row r="157" spans="2:27" x14ac:dyDescent="0.2">
      <c r="B157" s="54" t="s">
        <v>107</v>
      </c>
      <c r="C157" s="55"/>
      <c r="D157" s="56"/>
      <c r="E157" s="61">
        <f>IFERROR(E137/E133,0)</f>
        <v>0</v>
      </c>
      <c r="F157" s="57"/>
      <c r="G157" s="57"/>
      <c r="H157" s="55"/>
      <c r="I157" s="55"/>
      <c r="J157" s="55"/>
      <c r="K157" s="55"/>
      <c r="L157" s="55"/>
      <c r="M157" s="55"/>
      <c r="N157" s="55"/>
      <c r="O157" s="55"/>
      <c r="P157" s="61">
        <f>IFERROR(P137/P133,0)</f>
        <v>0</v>
      </c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62">
        <f>IFERROR(AA137/AA133,0)</f>
        <v>0</v>
      </c>
    </row>
    <row r="160" spans="2:27" ht="15" x14ac:dyDescent="0.25">
      <c r="B160" s="28" t="s">
        <v>94</v>
      </c>
    </row>
  </sheetData>
  <mergeCells count="15">
    <mergeCell ref="N4:O4"/>
    <mergeCell ref="Y4:Z4"/>
    <mergeCell ref="B2:AA2"/>
    <mergeCell ref="B4:M4"/>
    <mergeCell ref="P4:X4"/>
    <mergeCell ref="B149:AA149"/>
    <mergeCell ref="B16:AA16"/>
    <mergeCell ref="B35:AA35"/>
    <mergeCell ref="B8:AA8"/>
    <mergeCell ref="B54:AA54"/>
    <mergeCell ref="B131:AA131"/>
    <mergeCell ref="B139:AA139"/>
    <mergeCell ref="B73:AA73"/>
    <mergeCell ref="B92:AA92"/>
    <mergeCell ref="B111:AA111"/>
  </mergeCells>
  <phoneticPr fontId="5" type="noConversion"/>
  <conditionalFormatting sqref="G137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E137">
    <cfRule type="iconSet" priority="3">
      <iconSet iconSet="3Symbols2">
        <cfvo type="percent" val="0"/>
        <cfvo type="num" val="0"/>
        <cfvo type="num" val="0" gte="0"/>
      </iconSet>
    </cfRule>
  </conditionalFormatting>
  <conditionalFormatting sqref="P137">
    <cfRule type="iconSet" priority="2">
      <iconSet iconSet="3Symbols2">
        <cfvo type="percent" val="0"/>
        <cfvo type="num" val="0"/>
        <cfvo type="num" val="0" gte="0"/>
      </iconSet>
    </cfRule>
  </conditionalFormatting>
  <conditionalFormatting sqref="AA137">
    <cfRule type="iconSet" priority="1">
      <iconSet iconSet="3Symbols2">
        <cfvo type="percent" val="0"/>
        <cfvo type="num" val="0"/>
        <cfvo type="num" val="0" gte="0"/>
      </iconSet>
    </cfRule>
  </conditionalFormatting>
  <hyperlinks>
    <hyperlink ref="B160" r:id="rId1"/>
  </hyperlinks>
  <pageMargins left="0.31496062992125984" right="0.31496062992125984" top="0.59055118110236227" bottom="0.59055118110236227" header="0.11811023622047245" footer="0.11811023622047245"/>
  <pageSetup paperSize="9" scale="3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60"/>
  <sheetViews>
    <sheetView zoomScale="90" zoomScaleNormal="90" workbookViewId="0">
      <pane xSplit="1" ySplit="6" topLeftCell="B102" activePane="bottomRight" state="frozen"/>
      <selection pane="topRight" activeCell="B1" sqref="B1"/>
      <selection pane="bottomLeft" activeCell="A7" sqref="A7"/>
      <selection pane="bottomRight" activeCell="AE150" sqref="AE150"/>
    </sheetView>
  </sheetViews>
  <sheetFormatPr baseColWidth="10" defaultRowHeight="12.75" outlineLevelCol="1" x14ac:dyDescent="0.2"/>
  <cols>
    <col min="1" max="1" width="1.7109375" style="1" customWidth="1"/>
    <col min="2" max="2" width="31.28515625" style="1" bestFit="1" customWidth="1"/>
    <col min="3" max="3" width="15.7109375" style="1" bestFit="1" customWidth="1"/>
    <col min="4" max="4" width="0.7109375" style="29" customWidth="1"/>
    <col min="5" max="5" width="12.85546875" style="1" customWidth="1"/>
    <col min="6" max="6" width="0.42578125" style="1" customWidth="1"/>
    <col min="7" max="7" width="12.85546875" style="1" customWidth="1"/>
    <col min="8" max="8" width="0.42578125" style="1" customWidth="1"/>
    <col min="9" max="9" width="9.5703125" style="1" customWidth="1" outlineLevel="1"/>
    <col min="10" max="10" width="0.42578125" style="1" customWidth="1" outlineLevel="1"/>
    <col min="11" max="13" width="10.140625" style="1" customWidth="1"/>
    <col min="14" max="15" width="2.7109375" style="1" customWidth="1"/>
    <col min="16" max="16" width="11.42578125" style="1"/>
    <col min="17" max="17" width="0.42578125" style="1" customWidth="1"/>
    <col min="18" max="18" width="11.42578125" style="1"/>
    <col min="19" max="19" width="0.42578125" style="1" customWidth="1"/>
    <col min="20" max="20" width="11.42578125" style="1" outlineLevel="1"/>
    <col min="21" max="21" width="0.42578125" style="1" customWidth="1" outlineLevel="1"/>
    <col min="22" max="24" width="11.42578125" style="1"/>
    <col min="25" max="26" width="2.28515625" style="1" customWidth="1"/>
    <col min="27" max="27" width="15.28515625" style="1" bestFit="1" customWidth="1"/>
    <col min="28" max="28" width="1.42578125" style="1" customWidth="1"/>
    <col min="29" max="233" width="11.42578125" style="1"/>
    <col min="234" max="234" width="1.140625" style="1" customWidth="1"/>
    <col min="235" max="250" width="0" style="1" hidden="1" customWidth="1"/>
    <col min="251" max="251" width="28.7109375" style="1" customWidth="1"/>
    <col min="252" max="252" width="15.7109375" style="1" bestFit="1" customWidth="1"/>
    <col min="253" max="253" width="12.85546875" style="1" customWidth="1"/>
    <col min="254" max="254" width="1.7109375" style="1" customWidth="1"/>
    <col min="255" max="255" width="7.5703125" style="1" bestFit="1" customWidth="1"/>
    <col min="256" max="256" width="0.85546875" style="1" customWidth="1"/>
    <col min="257" max="257" width="7.5703125" style="1" bestFit="1" customWidth="1"/>
    <col min="258" max="258" width="8.5703125" style="1" bestFit="1" customWidth="1"/>
    <col min="259" max="259" width="8.7109375" style="1" bestFit="1" customWidth="1"/>
    <col min="260" max="261" width="1.28515625" style="1" customWidth="1"/>
    <col min="262" max="262" width="25.42578125" style="1" bestFit="1" customWidth="1"/>
    <col min="263" max="263" width="13.28515625" style="1" bestFit="1" customWidth="1"/>
    <col min="264" max="264" width="12.85546875" style="1" customWidth="1"/>
    <col min="265" max="265" width="0.85546875" style="1" customWidth="1"/>
    <col min="266" max="266" width="6.7109375" style="1" bestFit="1" customWidth="1"/>
    <col min="267" max="267" width="1.140625" style="1" customWidth="1"/>
    <col min="268" max="268" width="7.42578125" style="1" bestFit="1" customWidth="1"/>
    <col min="269" max="269" width="8.5703125" style="1" bestFit="1" customWidth="1"/>
    <col min="270" max="270" width="4.85546875" style="1" bestFit="1" customWidth="1"/>
    <col min="271" max="489" width="11.42578125" style="1"/>
    <col min="490" max="490" width="1.140625" style="1" customWidth="1"/>
    <col min="491" max="506" width="0" style="1" hidden="1" customWidth="1"/>
    <col min="507" max="507" width="28.7109375" style="1" customWidth="1"/>
    <col min="508" max="508" width="15.7109375" style="1" bestFit="1" customWidth="1"/>
    <col min="509" max="509" width="12.85546875" style="1" customWidth="1"/>
    <col min="510" max="510" width="1.7109375" style="1" customWidth="1"/>
    <col min="511" max="511" width="7.5703125" style="1" bestFit="1" customWidth="1"/>
    <col min="512" max="512" width="0.85546875" style="1" customWidth="1"/>
    <col min="513" max="513" width="7.5703125" style="1" bestFit="1" customWidth="1"/>
    <col min="514" max="514" width="8.5703125" style="1" bestFit="1" customWidth="1"/>
    <col min="515" max="515" width="8.7109375" style="1" bestFit="1" customWidth="1"/>
    <col min="516" max="517" width="1.28515625" style="1" customWidth="1"/>
    <col min="518" max="518" width="25.42578125" style="1" bestFit="1" customWidth="1"/>
    <col min="519" max="519" width="13.28515625" style="1" bestFit="1" customWidth="1"/>
    <col min="520" max="520" width="12.85546875" style="1" customWidth="1"/>
    <col min="521" max="521" width="0.85546875" style="1" customWidth="1"/>
    <col min="522" max="522" width="6.7109375" style="1" bestFit="1" customWidth="1"/>
    <col min="523" max="523" width="1.140625" style="1" customWidth="1"/>
    <col min="524" max="524" width="7.42578125" style="1" bestFit="1" customWidth="1"/>
    <col min="525" max="525" width="8.5703125" style="1" bestFit="1" customWidth="1"/>
    <col min="526" max="526" width="4.85546875" style="1" bestFit="1" customWidth="1"/>
    <col min="527" max="745" width="11.42578125" style="1"/>
    <col min="746" max="746" width="1.140625" style="1" customWidth="1"/>
    <col min="747" max="762" width="0" style="1" hidden="1" customWidth="1"/>
    <col min="763" max="763" width="28.7109375" style="1" customWidth="1"/>
    <col min="764" max="764" width="15.7109375" style="1" bestFit="1" customWidth="1"/>
    <col min="765" max="765" width="12.85546875" style="1" customWidth="1"/>
    <col min="766" max="766" width="1.7109375" style="1" customWidth="1"/>
    <col min="767" max="767" width="7.5703125" style="1" bestFit="1" customWidth="1"/>
    <col min="768" max="768" width="0.85546875" style="1" customWidth="1"/>
    <col min="769" max="769" width="7.5703125" style="1" bestFit="1" customWidth="1"/>
    <col min="770" max="770" width="8.5703125" style="1" bestFit="1" customWidth="1"/>
    <col min="771" max="771" width="8.7109375" style="1" bestFit="1" customWidth="1"/>
    <col min="772" max="773" width="1.28515625" style="1" customWidth="1"/>
    <col min="774" max="774" width="25.42578125" style="1" bestFit="1" customWidth="1"/>
    <col min="775" max="775" width="13.28515625" style="1" bestFit="1" customWidth="1"/>
    <col min="776" max="776" width="12.85546875" style="1" customWidth="1"/>
    <col min="777" max="777" width="0.85546875" style="1" customWidth="1"/>
    <col min="778" max="778" width="6.7109375" style="1" bestFit="1" customWidth="1"/>
    <col min="779" max="779" width="1.140625" style="1" customWidth="1"/>
    <col min="780" max="780" width="7.42578125" style="1" bestFit="1" customWidth="1"/>
    <col min="781" max="781" width="8.5703125" style="1" bestFit="1" customWidth="1"/>
    <col min="782" max="782" width="4.85546875" style="1" bestFit="1" customWidth="1"/>
    <col min="783" max="1001" width="11.42578125" style="1"/>
    <col min="1002" max="1002" width="1.140625" style="1" customWidth="1"/>
    <col min="1003" max="1018" width="0" style="1" hidden="1" customWidth="1"/>
    <col min="1019" max="1019" width="28.7109375" style="1" customWidth="1"/>
    <col min="1020" max="1020" width="15.7109375" style="1" bestFit="1" customWidth="1"/>
    <col min="1021" max="1021" width="12.85546875" style="1" customWidth="1"/>
    <col min="1022" max="1022" width="1.7109375" style="1" customWidth="1"/>
    <col min="1023" max="1023" width="7.5703125" style="1" bestFit="1" customWidth="1"/>
    <col min="1024" max="1024" width="0.85546875" style="1" customWidth="1"/>
    <col min="1025" max="1025" width="7.5703125" style="1" bestFit="1" customWidth="1"/>
    <col min="1026" max="1026" width="8.5703125" style="1" bestFit="1" customWidth="1"/>
    <col min="1027" max="1027" width="8.7109375" style="1" bestFit="1" customWidth="1"/>
    <col min="1028" max="1029" width="1.28515625" style="1" customWidth="1"/>
    <col min="1030" max="1030" width="25.42578125" style="1" bestFit="1" customWidth="1"/>
    <col min="1031" max="1031" width="13.28515625" style="1" bestFit="1" customWidth="1"/>
    <col min="1032" max="1032" width="12.85546875" style="1" customWidth="1"/>
    <col min="1033" max="1033" width="0.85546875" style="1" customWidth="1"/>
    <col min="1034" max="1034" width="6.7109375" style="1" bestFit="1" customWidth="1"/>
    <col min="1035" max="1035" width="1.140625" style="1" customWidth="1"/>
    <col min="1036" max="1036" width="7.42578125" style="1" bestFit="1" customWidth="1"/>
    <col min="1037" max="1037" width="8.5703125" style="1" bestFit="1" customWidth="1"/>
    <col min="1038" max="1038" width="4.85546875" style="1" bestFit="1" customWidth="1"/>
    <col min="1039" max="1257" width="11.42578125" style="1"/>
    <col min="1258" max="1258" width="1.140625" style="1" customWidth="1"/>
    <col min="1259" max="1274" width="0" style="1" hidden="1" customWidth="1"/>
    <col min="1275" max="1275" width="28.7109375" style="1" customWidth="1"/>
    <col min="1276" max="1276" width="15.7109375" style="1" bestFit="1" customWidth="1"/>
    <col min="1277" max="1277" width="12.85546875" style="1" customWidth="1"/>
    <col min="1278" max="1278" width="1.7109375" style="1" customWidth="1"/>
    <col min="1279" max="1279" width="7.5703125" style="1" bestFit="1" customWidth="1"/>
    <col min="1280" max="1280" width="0.85546875" style="1" customWidth="1"/>
    <col min="1281" max="1281" width="7.5703125" style="1" bestFit="1" customWidth="1"/>
    <col min="1282" max="1282" width="8.5703125" style="1" bestFit="1" customWidth="1"/>
    <col min="1283" max="1283" width="8.7109375" style="1" bestFit="1" customWidth="1"/>
    <col min="1284" max="1285" width="1.28515625" style="1" customWidth="1"/>
    <col min="1286" max="1286" width="25.42578125" style="1" bestFit="1" customWidth="1"/>
    <col min="1287" max="1287" width="13.28515625" style="1" bestFit="1" customWidth="1"/>
    <col min="1288" max="1288" width="12.85546875" style="1" customWidth="1"/>
    <col min="1289" max="1289" width="0.85546875" style="1" customWidth="1"/>
    <col min="1290" max="1290" width="6.7109375" style="1" bestFit="1" customWidth="1"/>
    <col min="1291" max="1291" width="1.140625" style="1" customWidth="1"/>
    <col min="1292" max="1292" width="7.42578125" style="1" bestFit="1" customWidth="1"/>
    <col min="1293" max="1293" width="8.5703125" style="1" bestFit="1" customWidth="1"/>
    <col min="1294" max="1294" width="4.85546875" style="1" bestFit="1" customWidth="1"/>
    <col min="1295" max="1513" width="11.42578125" style="1"/>
    <col min="1514" max="1514" width="1.140625" style="1" customWidth="1"/>
    <col min="1515" max="1530" width="0" style="1" hidden="1" customWidth="1"/>
    <col min="1531" max="1531" width="28.7109375" style="1" customWidth="1"/>
    <col min="1532" max="1532" width="15.7109375" style="1" bestFit="1" customWidth="1"/>
    <col min="1533" max="1533" width="12.85546875" style="1" customWidth="1"/>
    <col min="1534" max="1534" width="1.7109375" style="1" customWidth="1"/>
    <col min="1535" max="1535" width="7.5703125" style="1" bestFit="1" customWidth="1"/>
    <col min="1536" max="1536" width="0.85546875" style="1" customWidth="1"/>
    <col min="1537" max="1537" width="7.5703125" style="1" bestFit="1" customWidth="1"/>
    <col min="1538" max="1538" width="8.5703125" style="1" bestFit="1" customWidth="1"/>
    <col min="1539" max="1539" width="8.7109375" style="1" bestFit="1" customWidth="1"/>
    <col min="1540" max="1541" width="1.28515625" style="1" customWidth="1"/>
    <col min="1542" max="1542" width="25.42578125" style="1" bestFit="1" customWidth="1"/>
    <col min="1543" max="1543" width="13.28515625" style="1" bestFit="1" customWidth="1"/>
    <col min="1544" max="1544" width="12.85546875" style="1" customWidth="1"/>
    <col min="1545" max="1545" width="0.85546875" style="1" customWidth="1"/>
    <col min="1546" max="1546" width="6.7109375" style="1" bestFit="1" customWidth="1"/>
    <col min="1547" max="1547" width="1.140625" style="1" customWidth="1"/>
    <col min="1548" max="1548" width="7.42578125" style="1" bestFit="1" customWidth="1"/>
    <col min="1549" max="1549" width="8.5703125" style="1" bestFit="1" customWidth="1"/>
    <col min="1550" max="1550" width="4.85546875" style="1" bestFit="1" customWidth="1"/>
    <col min="1551" max="1769" width="11.42578125" style="1"/>
    <col min="1770" max="1770" width="1.140625" style="1" customWidth="1"/>
    <col min="1771" max="1786" width="0" style="1" hidden="1" customWidth="1"/>
    <col min="1787" max="1787" width="28.7109375" style="1" customWidth="1"/>
    <col min="1788" max="1788" width="15.7109375" style="1" bestFit="1" customWidth="1"/>
    <col min="1789" max="1789" width="12.85546875" style="1" customWidth="1"/>
    <col min="1790" max="1790" width="1.7109375" style="1" customWidth="1"/>
    <col min="1791" max="1791" width="7.5703125" style="1" bestFit="1" customWidth="1"/>
    <col min="1792" max="1792" width="0.85546875" style="1" customWidth="1"/>
    <col min="1793" max="1793" width="7.5703125" style="1" bestFit="1" customWidth="1"/>
    <col min="1794" max="1794" width="8.5703125" style="1" bestFit="1" customWidth="1"/>
    <col min="1795" max="1795" width="8.7109375" style="1" bestFit="1" customWidth="1"/>
    <col min="1796" max="1797" width="1.28515625" style="1" customWidth="1"/>
    <col min="1798" max="1798" width="25.42578125" style="1" bestFit="1" customWidth="1"/>
    <col min="1799" max="1799" width="13.28515625" style="1" bestFit="1" customWidth="1"/>
    <col min="1800" max="1800" width="12.85546875" style="1" customWidth="1"/>
    <col min="1801" max="1801" width="0.85546875" style="1" customWidth="1"/>
    <col min="1802" max="1802" width="6.7109375" style="1" bestFit="1" customWidth="1"/>
    <col min="1803" max="1803" width="1.140625" style="1" customWidth="1"/>
    <col min="1804" max="1804" width="7.42578125" style="1" bestFit="1" customWidth="1"/>
    <col min="1805" max="1805" width="8.5703125" style="1" bestFit="1" customWidth="1"/>
    <col min="1806" max="1806" width="4.85546875" style="1" bestFit="1" customWidth="1"/>
    <col min="1807" max="2025" width="11.42578125" style="1"/>
    <col min="2026" max="2026" width="1.140625" style="1" customWidth="1"/>
    <col min="2027" max="2042" width="0" style="1" hidden="1" customWidth="1"/>
    <col min="2043" max="2043" width="28.7109375" style="1" customWidth="1"/>
    <col min="2044" max="2044" width="15.7109375" style="1" bestFit="1" customWidth="1"/>
    <col min="2045" max="2045" width="12.85546875" style="1" customWidth="1"/>
    <col min="2046" max="2046" width="1.7109375" style="1" customWidth="1"/>
    <col min="2047" max="2047" width="7.5703125" style="1" bestFit="1" customWidth="1"/>
    <col min="2048" max="2048" width="0.85546875" style="1" customWidth="1"/>
    <col min="2049" max="2049" width="7.5703125" style="1" bestFit="1" customWidth="1"/>
    <col min="2050" max="2050" width="8.5703125" style="1" bestFit="1" customWidth="1"/>
    <col min="2051" max="2051" width="8.7109375" style="1" bestFit="1" customWidth="1"/>
    <col min="2052" max="2053" width="1.28515625" style="1" customWidth="1"/>
    <col min="2054" max="2054" width="25.42578125" style="1" bestFit="1" customWidth="1"/>
    <col min="2055" max="2055" width="13.28515625" style="1" bestFit="1" customWidth="1"/>
    <col min="2056" max="2056" width="12.85546875" style="1" customWidth="1"/>
    <col min="2057" max="2057" width="0.85546875" style="1" customWidth="1"/>
    <col min="2058" max="2058" width="6.7109375" style="1" bestFit="1" customWidth="1"/>
    <col min="2059" max="2059" width="1.140625" style="1" customWidth="1"/>
    <col min="2060" max="2060" width="7.42578125" style="1" bestFit="1" customWidth="1"/>
    <col min="2061" max="2061" width="8.5703125" style="1" bestFit="1" customWidth="1"/>
    <col min="2062" max="2062" width="4.85546875" style="1" bestFit="1" customWidth="1"/>
    <col min="2063" max="2281" width="11.42578125" style="1"/>
    <col min="2282" max="2282" width="1.140625" style="1" customWidth="1"/>
    <col min="2283" max="2298" width="0" style="1" hidden="1" customWidth="1"/>
    <col min="2299" max="2299" width="28.7109375" style="1" customWidth="1"/>
    <col min="2300" max="2300" width="15.7109375" style="1" bestFit="1" customWidth="1"/>
    <col min="2301" max="2301" width="12.85546875" style="1" customWidth="1"/>
    <col min="2302" max="2302" width="1.7109375" style="1" customWidth="1"/>
    <col min="2303" max="2303" width="7.5703125" style="1" bestFit="1" customWidth="1"/>
    <col min="2304" max="2304" width="0.85546875" style="1" customWidth="1"/>
    <col min="2305" max="2305" width="7.5703125" style="1" bestFit="1" customWidth="1"/>
    <col min="2306" max="2306" width="8.5703125" style="1" bestFit="1" customWidth="1"/>
    <col min="2307" max="2307" width="8.7109375" style="1" bestFit="1" customWidth="1"/>
    <col min="2308" max="2309" width="1.28515625" style="1" customWidth="1"/>
    <col min="2310" max="2310" width="25.42578125" style="1" bestFit="1" customWidth="1"/>
    <col min="2311" max="2311" width="13.28515625" style="1" bestFit="1" customWidth="1"/>
    <col min="2312" max="2312" width="12.85546875" style="1" customWidth="1"/>
    <col min="2313" max="2313" width="0.85546875" style="1" customWidth="1"/>
    <col min="2314" max="2314" width="6.7109375" style="1" bestFit="1" customWidth="1"/>
    <col min="2315" max="2315" width="1.140625" style="1" customWidth="1"/>
    <col min="2316" max="2316" width="7.42578125" style="1" bestFit="1" customWidth="1"/>
    <col min="2317" max="2317" width="8.5703125" style="1" bestFit="1" customWidth="1"/>
    <col min="2318" max="2318" width="4.85546875" style="1" bestFit="1" customWidth="1"/>
    <col min="2319" max="2537" width="11.42578125" style="1"/>
    <col min="2538" max="2538" width="1.140625" style="1" customWidth="1"/>
    <col min="2539" max="2554" width="0" style="1" hidden="1" customWidth="1"/>
    <col min="2555" max="2555" width="28.7109375" style="1" customWidth="1"/>
    <col min="2556" max="2556" width="15.7109375" style="1" bestFit="1" customWidth="1"/>
    <col min="2557" max="2557" width="12.85546875" style="1" customWidth="1"/>
    <col min="2558" max="2558" width="1.7109375" style="1" customWidth="1"/>
    <col min="2559" max="2559" width="7.5703125" style="1" bestFit="1" customWidth="1"/>
    <col min="2560" max="2560" width="0.85546875" style="1" customWidth="1"/>
    <col min="2561" max="2561" width="7.5703125" style="1" bestFit="1" customWidth="1"/>
    <col min="2562" max="2562" width="8.5703125" style="1" bestFit="1" customWidth="1"/>
    <col min="2563" max="2563" width="8.7109375" style="1" bestFit="1" customWidth="1"/>
    <col min="2564" max="2565" width="1.28515625" style="1" customWidth="1"/>
    <col min="2566" max="2566" width="25.42578125" style="1" bestFit="1" customWidth="1"/>
    <col min="2567" max="2567" width="13.28515625" style="1" bestFit="1" customWidth="1"/>
    <col min="2568" max="2568" width="12.85546875" style="1" customWidth="1"/>
    <col min="2569" max="2569" width="0.85546875" style="1" customWidth="1"/>
    <col min="2570" max="2570" width="6.7109375" style="1" bestFit="1" customWidth="1"/>
    <col min="2571" max="2571" width="1.140625" style="1" customWidth="1"/>
    <col min="2572" max="2572" width="7.42578125" style="1" bestFit="1" customWidth="1"/>
    <col min="2573" max="2573" width="8.5703125" style="1" bestFit="1" customWidth="1"/>
    <col min="2574" max="2574" width="4.85546875" style="1" bestFit="1" customWidth="1"/>
    <col min="2575" max="2793" width="11.42578125" style="1"/>
    <col min="2794" max="2794" width="1.140625" style="1" customWidth="1"/>
    <col min="2795" max="2810" width="0" style="1" hidden="1" customWidth="1"/>
    <col min="2811" max="2811" width="28.7109375" style="1" customWidth="1"/>
    <col min="2812" max="2812" width="15.7109375" style="1" bestFit="1" customWidth="1"/>
    <col min="2813" max="2813" width="12.85546875" style="1" customWidth="1"/>
    <col min="2814" max="2814" width="1.7109375" style="1" customWidth="1"/>
    <col min="2815" max="2815" width="7.5703125" style="1" bestFit="1" customWidth="1"/>
    <col min="2816" max="2816" width="0.85546875" style="1" customWidth="1"/>
    <col min="2817" max="2817" width="7.5703125" style="1" bestFit="1" customWidth="1"/>
    <col min="2818" max="2818" width="8.5703125" style="1" bestFit="1" customWidth="1"/>
    <col min="2819" max="2819" width="8.7109375" style="1" bestFit="1" customWidth="1"/>
    <col min="2820" max="2821" width="1.28515625" style="1" customWidth="1"/>
    <col min="2822" max="2822" width="25.42578125" style="1" bestFit="1" customWidth="1"/>
    <col min="2823" max="2823" width="13.28515625" style="1" bestFit="1" customWidth="1"/>
    <col min="2824" max="2824" width="12.85546875" style="1" customWidth="1"/>
    <col min="2825" max="2825" width="0.85546875" style="1" customWidth="1"/>
    <col min="2826" max="2826" width="6.7109375" style="1" bestFit="1" customWidth="1"/>
    <col min="2827" max="2827" width="1.140625" style="1" customWidth="1"/>
    <col min="2828" max="2828" width="7.42578125" style="1" bestFit="1" customWidth="1"/>
    <col min="2829" max="2829" width="8.5703125" style="1" bestFit="1" customWidth="1"/>
    <col min="2830" max="2830" width="4.85546875" style="1" bestFit="1" customWidth="1"/>
    <col min="2831" max="3049" width="11.42578125" style="1"/>
    <col min="3050" max="3050" width="1.140625" style="1" customWidth="1"/>
    <col min="3051" max="3066" width="0" style="1" hidden="1" customWidth="1"/>
    <col min="3067" max="3067" width="28.7109375" style="1" customWidth="1"/>
    <col min="3068" max="3068" width="15.7109375" style="1" bestFit="1" customWidth="1"/>
    <col min="3069" max="3069" width="12.85546875" style="1" customWidth="1"/>
    <col min="3070" max="3070" width="1.7109375" style="1" customWidth="1"/>
    <col min="3071" max="3071" width="7.5703125" style="1" bestFit="1" customWidth="1"/>
    <col min="3072" max="3072" width="0.85546875" style="1" customWidth="1"/>
    <col min="3073" max="3073" width="7.5703125" style="1" bestFit="1" customWidth="1"/>
    <col min="3074" max="3074" width="8.5703125" style="1" bestFit="1" customWidth="1"/>
    <col min="3075" max="3075" width="8.7109375" style="1" bestFit="1" customWidth="1"/>
    <col min="3076" max="3077" width="1.28515625" style="1" customWidth="1"/>
    <col min="3078" max="3078" width="25.42578125" style="1" bestFit="1" customWidth="1"/>
    <col min="3079" max="3079" width="13.28515625" style="1" bestFit="1" customWidth="1"/>
    <col min="3080" max="3080" width="12.85546875" style="1" customWidth="1"/>
    <col min="3081" max="3081" width="0.85546875" style="1" customWidth="1"/>
    <col min="3082" max="3082" width="6.7109375" style="1" bestFit="1" customWidth="1"/>
    <col min="3083" max="3083" width="1.140625" style="1" customWidth="1"/>
    <col min="3084" max="3084" width="7.42578125" style="1" bestFit="1" customWidth="1"/>
    <col min="3085" max="3085" width="8.5703125" style="1" bestFit="1" customWidth="1"/>
    <col min="3086" max="3086" width="4.85546875" style="1" bestFit="1" customWidth="1"/>
    <col min="3087" max="3305" width="11.42578125" style="1"/>
    <col min="3306" max="3306" width="1.140625" style="1" customWidth="1"/>
    <col min="3307" max="3322" width="0" style="1" hidden="1" customWidth="1"/>
    <col min="3323" max="3323" width="28.7109375" style="1" customWidth="1"/>
    <col min="3324" max="3324" width="15.7109375" style="1" bestFit="1" customWidth="1"/>
    <col min="3325" max="3325" width="12.85546875" style="1" customWidth="1"/>
    <col min="3326" max="3326" width="1.7109375" style="1" customWidth="1"/>
    <col min="3327" max="3327" width="7.5703125" style="1" bestFit="1" customWidth="1"/>
    <col min="3328" max="3328" width="0.85546875" style="1" customWidth="1"/>
    <col min="3329" max="3329" width="7.5703125" style="1" bestFit="1" customWidth="1"/>
    <col min="3330" max="3330" width="8.5703125" style="1" bestFit="1" customWidth="1"/>
    <col min="3331" max="3331" width="8.7109375" style="1" bestFit="1" customWidth="1"/>
    <col min="3332" max="3333" width="1.28515625" style="1" customWidth="1"/>
    <col min="3334" max="3334" width="25.42578125" style="1" bestFit="1" customWidth="1"/>
    <col min="3335" max="3335" width="13.28515625" style="1" bestFit="1" customWidth="1"/>
    <col min="3336" max="3336" width="12.85546875" style="1" customWidth="1"/>
    <col min="3337" max="3337" width="0.85546875" style="1" customWidth="1"/>
    <col min="3338" max="3338" width="6.7109375" style="1" bestFit="1" customWidth="1"/>
    <col min="3339" max="3339" width="1.140625" style="1" customWidth="1"/>
    <col min="3340" max="3340" width="7.42578125" style="1" bestFit="1" customWidth="1"/>
    <col min="3341" max="3341" width="8.5703125" style="1" bestFit="1" customWidth="1"/>
    <col min="3342" max="3342" width="4.85546875" style="1" bestFit="1" customWidth="1"/>
    <col min="3343" max="3561" width="11.42578125" style="1"/>
    <col min="3562" max="3562" width="1.140625" style="1" customWidth="1"/>
    <col min="3563" max="3578" width="0" style="1" hidden="1" customWidth="1"/>
    <col min="3579" max="3579" width="28.7109375" style="1" customWidth="1"/>
    <col min="3580" max="3580" width="15.7109375" style="1" bestFit="1" customWidth="1"/>
    <col min="3581" max="3581" width="12.85546875" style="1" customWidth="1"/>
    <col min="3582" max="3582" width="1.7109375" style="1" customWidth="1"/>
    <col min="3583" max="3583" width="7.5703125" style="1" bestFit="1" customWidth="1"/>
    <col min="3584" max="3584" width="0.85546875" style="1" customWidth="1"/>
    <col min="3585" max="3585" width="7.5703125" style="1" bestFit="1" customWidth="1"/>
    <col min="3586" max="3586" width="8.5703125" style="1" bestFit="1" customWidth="1"/>
    <col min="3587" max="3587" width="8.7109375" style="1" bestFit="1" customWidth="1"/>
    <col min="3588" max="3589" width="1.28515625" style="1" customWidth="1"/>
    <col min="3590" max="3590" width="25.42578125" style="1" bestFit="1" customWidth="1"/>
    <col min="3591" max="3591" width="13.28515625" style="1" bestFit="1" customWidth="1"/>
    <col min="3592" max="3592" width="12.85546875" style="1" customWidth="1"/>
    <col min="3593" max="3593" width="0.85546875" style="1" customWidth="1"/>
    <col min="3594" max="3594" width="6.7109375" style="1" bestFit="1" customWidth="1"/>
    <col min="3595" max="3595" width="1.140625" style="1" customWidth="1"/>
    <col min="3596" max="3596" width="7.42578125" style="1" bestFit="1" customWidth="1"/>
    <col min="3597" max="3597" width="8.5703125" style="1" bestFit="1" customWidth="1"/>
    <col min="3598" max="3598" width="4.85546875" style="1" bestFit="1" customWidth="1"/>
    <col min="3599" max="3817" width="11.42578125" style="1"/>
    <col min="3818" max="3818" width="1.140625" style="1" customWidth="1"/>
    <col min="3819" max="3834" width="0" style="1" hidden="1" customWidth="1"/>
    <col min="3835" max="3835" width="28.7109375" style="1" customWidth="1"/>
    <col min="3836" max="3836" width="15.7109375" style="1" bestFit="1" customWidth="1"/>
    <col min="3837" max="3837" width="12.85546875" style="1" customWidth="1"/>
    <col min="3838" max="3838" width="1.7109375" style="1" customWidth="1"/>
    <col min="3839" max="3839" width="7.5703125" style="1" bestFit="1" customWidth="1"/>
    <col min="3840" max="3840" width="0.85546875" style="1" customWidth="1"/>
    <col min="3841" max="3841" width="7.5703125" style="1" bestFit="1" customWidth="1"/>
    <col min="3842" max="3842" width="8.5703125" style="1" bestFit="1" customWidth="1"/>
    <col min="3843" max="3843" width="8.7109375" style="1" bestFit="1" customWidth="1"/>
    <col min="3844" max="3845" width="1.28515625" style="1" customWidth="1"/>
    <col min="3846" max="3846" width="25.42578125" style="1" bestFit="1" customWidth="1"/>
    <col min="3847" max="3847" width="13.28515625" style="1" bestFit="1" customWidth="1"/>
    <col min="3848" max="3848" width="12.85546875" style="1" customWidth="1"/>
    <col min="3849" max="3849" width="0.85546875" style="1" customWidth="1"/>
    <col min="3850" max="3850" width="6.7109375" style="1" bestFit="1" customWidth="1"/>
    <col min="3851" max="3851" width="1.140625" style="1" customWidth="1"/>
    <col min="3852" max="3852" width="7.42578125" style="1" bestFit="1" customWidth="1"/>
    <col min="3853" max="3853" width="8.5703125" style="1" bestFit="1" customWidth="1"/>
    <col min="3854" max="3854" width="4.85546875" style="1" bestFit="1" customWidth="1"/>
    <col min="3855" max="4073" width="11.42578125" style="1"/>
    <col min="4074" max="4074" width="1.140625" style="1" customWidth="1"/>
    <col min="4075" max="4090" width="0" style="1" hidden="1" customWidth="1"/>
    <col min="4091" max="4091" width="28.7109375" style="1" customWidth="1"/>
    <col min="4092" max="4092" width="15.7109375" style="1" bestFit="1" customWidth="1"/>
    <col min="4093" max="4093" width="12.85546875" style="1" customWidth="1"/>
    <col min="4094" max="4094" width="1.7109375" style="1" customWidth="1"/>
    <col min="4095" max="4095" width="7.5703125" style="1" bestFit="1" customWidth="1"/>
    <col min="4096" max="4096" width="0.85546875" style="1" customWidth="1"/>
    <col min="4097" max="4097" width="7.5703125" style="1" bestFit="1" customWidth="1"/>
    <col min="4098" max="4098" width="8.5703125" style="1" bestFit="1" customWidth="1"/>
    <col min="4099" max="4099" width="8.7109375" style="1" bestFit="1" customWidth="1"/>
    <col min="4100" max="4101" width="1.28515625" style="1" customWidth="1"/>
    <col min="4102" max="4102" width="25.42578125" style="1" bestFit="1" customWidth="1"/>
    <col min="4103" max="4103" width="13.28515625" style="1" bestFit="1" customWidth="1"/>
    <col min="4104" max="4104" width="12.85546875" style="1" customWidth="1"/>
    <col min="4105" max="4105" width="0.85546875" style="1" customWidth="1"/>
    <col min="4106" max="4106" width="6.7109375" style="1" bestFit="1" customWidth="1"/>
    <col min="4107" max="4107" width="1.140625" style="1" customWidth="1"/>
    <col min="4108" max="4108" width="7.42578125" style="1" bestFit="1" customWidth="1"/>
    <col min="4109" max="4109" width="8.5703125" style="1" bestFit="1" customWidth="1"/>
    <col min="4110" max="4110" width="4.85546875" style="1" bestFit="1" customWidth="1"/>
    <col min="4111" max="4329" width="11.42578125" style="1"/>
    <col min="4330" max="4330" width="1.140625" style="1" customWidth="1"/>
    <col min="4331" max="4346" width="0" style="1" hidden="1" customWidth="1"/>
    <col min="4347" max="4347" width="28.7109375" style="1" customWidth="1"/>
    <col min="4348" max="4348" width="15.7109375" style="1" bestFit="1" customWidth="1"/>
    <col min="4349" max="4349" width="12.85546875" style="1" customWidth="1"/>
    <col min="4350" max="4350" width="1.7109375" style="1" customWidth="1"/>
    <col min="4351" max="4351" width="7.5703125" style="1" bestFit="1" customWidth="1"/>
    <col min="4352" max="4352" width="0.85546875" style="1" customWidth="1"/>
    <col min="4353" max="4353" width="7.5703125" style="1" bestFit="1" customWidth="1"/>
    <col min="4354" max="4354" width="8.5703125" style="1" bestFit="1" customWidth="1"/>
    <col min="4355" max="4355" width="8.7109375" style="1" bestFit="1" customWidth="1"/>
    <col min="4356" max="4357" width="1.28515625" style="1" customWidth="1"/>
    <col min="4358" max="4358" width="25.42578125" style="1" bestFit="1" customWidth="1"/>
    <col min="4359" max="4359" width="13.28515625" style="1" bestFit="1" customWidth="1"/>
    <col min="4360" max="4360" width="12.85546875" style="1" customWidth="1"/>
    <col min="4361" max="4361" width="0.85546875" style="1" customWidth="1"/>
    <col min="4362" max="4362" width="6.7109375" style="1" bestFit="1" customWidth="1"/>
    <col min="4363" max="4363" width="1.140625" style="1" customWidth="1"/>
    <col min="4364" max="4364" width="7.42578125" style="1" bestFit="1" customWidth="1"/>
    <col min="4365" max="4365" width="8.5703125" style="1" bestFit="1" customWidth="1"/>
    <col min="4366" max="4366" width="4.85546875" style="1" bestFit="1" customWidth="1"/>
    <col min="4367" max="4585" width="11.42578125" style="1"/>
    <col min="4586" max="4586" width="1.140625" style="1" customWidth="1"/>
    <col min="4587" max="4602" width="0" style="1" hidden="1" customWidth="1"/>
    <col min="4603" max="4603" width="28.7109375" style="1" customWidth="1"/>
    <col min="4604" max="4604" width="15.7109375" style="1" bestFit="1" customWidth="1"/>
    <col min="4605" max="4605" width="12.85546875" style="1" customWidth="1"/>
    <col min="4606" max="4606" width="1.7109375" style="1" customWidth="1"/>
    <col min="4607" max="4607" width="7.5703125" style="1" bestFit="1" customWidth="1"/>
    <col min="4608" max="4608" width="0.85546875" style="1" customWidth="1"/>
    <col min="4609" max="4609" width="7.5703125" style="1" bestFit="1" customWidth="1"/>
    <col min="4610" max="4610" width="8.5703125" style="1" bestFit="1" customWidth="1"/>
    <col min="4611" max="4611" width="8.7109375" style="1" bestFit="1" customWidth="1"/>
    <col min="4612" max="4613" width="1.28515625" style="1" customWidth="1"/>
    <col min="4614" max="4614" width="25.42578125" style="1" bestFit="1" customWidth="1"/>
    <col min="4615" max="4615" width="13.28515625" style="1" bestFit="1" customWidth="1"/>
    <col min="4616" max="4616" width="12.85546875" style="1" customWidth="1"/>
    <col min="4617" max="4617" width="0.85546875" style="1" customWidth="1"/>
    <col min="4618" max="4618" width="6.7109375" style="1" bestFit="1" customWidth="1"/>
    <col min="4619" max="4619" width="1.140625" style="1" customWidth="1"/>
    <col min="4620" max="4620" width="7.42578125" style="1" bestFit="1" customWidth="1"/>
    <col min="4621" max="4621" width="8.5703125" style="1" bestFit="1" customWidth="1"/>
    <col min="4622" max="4622" width="4.85546875" style="1" bestFit="1" customWidth="1"/>
    <col min="4623" max="4841" width="11.42578125" style="1"/>
    <col min="4842" max="4842" width="1.140625" style="1" customWidth="1"/>
    <col min="4843" max="4858" width="0" style="1" hidden="1" customWidth="1"/>
    <col min="4859" max="4859" width="28.7109375" style="1" customWidth="1"/>
    <col min="4860" max="4860" width="15.7109375" style="1" bestFit="1" customWidth="1"/>
    <col min="4861" max="4861" width="12.85546875" style="1" customWidth="1"/>
    <col min="4862" max="4862" width="1.7109375" style="1" customWidth="1"/>
    <col min="4863" max="4863" width="7.5703125" style="1" bestFit="1" customWidth="1"/>
    <col min="4864" max="4864" width="0.85546875" style="1" customWidth="1"/>
    <col min="4865" max="4865" width="7.5703125" style="1" bestFit="1" customWidth="1"/>
    <col min="4866" max="4866" width="8.5703125" style="1" bestFit="1" customWidth="1"/>
    <col min="4867" max="4867" width="8.7109375" style="1" bestFit="1" customWidth="1"/>
    <col min="4868" max="4869" width="1.28515625" style="1" customWidth="1"/>
    <col min="4870" max="4870" width="25.42578125" style="1" bestFit="1" customWidth="1"/>
    <col min="4871" max="4871" width="13.28515625" style="1" bestFit="1" customWidth="1"/>
    <col min="4872" max="4872" width="12.85546875" style="1" customWidth="1"/>
    <col min="4873" max="4873" width="0.85546875" style="1" customWidth="1"/>
    <col min="4874" max="4874" width="6.7109375" style="1" bestFit="1" customWidth="1"/>
    <col min="4875" max="4875" width="1.140625" style="1" customWidth="1"/>
    <col min="4876" max="4876" width="7.42578125" style="1" bestFit="1" customWidth="1"/>
    <col min="4877" max="4877" width="8.5703125" style="1" bestFit="1" customWidth="1"/>
    <col min="4878" max="4878" width="4.85546875" style="1" bestFit="1" customWidth="1"/>
    <col min="4879" max="5097" width="11.42578125" style="1"/>
    <col min="5098" max="5098" width="1.140625" style="1" customWidth="1"/>
    <col min="5099" max="5114" width="0" style="1" hidden="1" customWidth="1"/>
    <col min="5115" max="5115" width="28.7109375" style="1" customWidth="1"/>
    <col min="5116" max="5116" width="15.7109375" style="1" bestFit="1" customWidth="1"/>
    <col min="5117" max="5117" width="12.85546875" style="1" customWidth="1"/>
    <col min="5118" max="5118" width="1.7109375" style="1" customWidth="1"/>
    <col min="5119" max="5119" width="7.5703125" style="1" bestFit="1" customWidth="1"/>
    <col min="5120" max="5120" width="0.85546875" style="1" customWidth="1"/>
    <col min="5121" max="5121" width="7.5703125" style="1" bestFit="1" customWidth="1"/>
    <col min="5122" max="5122" width="8.5703125" style="1" bestFit="1" customWidth="1"/>
    <col min="5123" max="5123" width="8.7109375" style="1" bestFit="1" customWidth="1"/>
    <col min="5124" max="5125" width="1.28515625" style="1" customWidth="1"/>
    <col min="5126" max="5126" width="25.42578125" style="1" bestFit="1" customWidth="1"/>
    <col min="5127" max="5127" width="13.28515625" style="1" bestFit="1" customWidth="1"/>
    <col min="5128" max="5128" width="12.85546875" style="1" customWidth="1"/>
    <col min="5129" max="5129" width="0.85546875" style="1" customWidth="1"/>
    <col min="5130" max="5130" width="6.7109375" style="1" bestFit="1" customWidth="1"/>
    <col min="5131" max="5131" width="1.140625" style="1" customWidth="1"/>
    <col min="5132" max="5132" width="7.42578125" style="1" bestFit="1" customWidth="1"/>
    <col min="5133" max="5133" width="8.5703125" style="1" bestFit="1" customWidth="1"/>
    <col min="5134" max="5134" width="4.85546875" style="1" bestFit="1" customWidth="1"/>
    <col min="5135" max="5353" width="11.42578125" style="1"/>
    <col min="5354" max="5354" width="1.140625" style="1" customWidth="1"/>
    <col min="5355" max="5370" width="0" style="1" hidden="1" customWidth="1"/>
    <col min="5371" max="5371" width="28.7109375" style="1" customWidth="1"/>
    <col min="5372" max="5372" width="15.7109375" style="1" bestFit="1" customWidth="1"/>
    <col min="5373" max="5373" width="12.85546875" style="1" customWidth="1"/>
    <col min="5374" max="5374" width="1.7109375" style="1" customWidth="1"/>
    <col min="5375" max="5375" width="7.5703125" style="1" bestFit="1" customWidth="1"/>
    <col min="5376" max="5376" width="0.85546875" style="1" customWidth="1"/>
    <col min="5377" max="5377" width="7.5703125" style="1" bestFit="1" customWidth="1"/>
    <col min="5378" max="5378" width="8.5703125" style="1" bestFit="1" customWidth="1"/>
    <col min="5379" max="5379" width="8.7109375" style="1" bestFit="1" customWidth="1"/>
    <col min="5380" max="5381" width="1.28515625" style="1" customWidth="1"/>
    <col min="5382" max="5382" width="25.42578125" style="1" bestFit="1" customWidth="1"/>
    <col min="5383" max="5383" width="13.28515625" style="1" bestFit="1" customWidth="1"/>
    <col min="5384" max="5384" width="12.85546875" style="1" customWidth="1"/>
    <col min="5385" max="5385" width="0.85546875" style="1" customWidth="1"/>
    <col min="5386" max="5386" width="6.7109375" style="1" bestFit="1" customWidth="1"/>
    <col min="5387" max="5387" width="1.140625" style="1" customWidth="1"/>
    <col min="5388" max="5388" width="7.42578125" style="1" bestFit="1" customWidth="1"/>
    <col min="5389" max="5389" width="8.5703125" style="1" bestFit="1" customWidth="1"/>
    <col min="5390" max="5390" width="4.85546875" style="1" bestFit="1" customWidth="1"/>
    <col min="5391" max="5609" width="11.42578125" style="1"/>
    <col min="5610" max="5610" width="1.140625" style="1" customWidth="1"/>
    <col min="5611" max="5626" width="0" style="1" hidden="1" customWidth="1"/>
    <col min="5627" max="5627" width="28.7109375" style="1" customWidth="1"/>
    <col min="5628" max="5628" width="15.7109375" style="1" bestFit="1" customWidth="1"/>
    <col min="5629" max="5629" width="12.85546875" style="1" customWidth="1"/>
    <col min="5630" max="5630" width="1.7109375" style="1" customWidth="1"/>
    <col min="5631" max="5631" width="7.5703125" style="1" bestFit="1" customWidth="1"/>
    <col min="5632" max="5632" width="0.85546875" style="1" customWidth="1"/>
    <col min="5633" max="5633" width="7.5703125" style="1" bestFit="1" customWidth="1"/>
    <col min="5634" max="5634" width="8.5703125" style="1" bestFit="1" customWidth="1"/>
    <col min="5635" max="5635" width="8.7109375" style="1" bestFit="1" customWidth="1"/>
    <col min="5636" max="5637" width="1.28515625" style="1" customWidth="1"/>
    <col min="5638" max="5638" width="25.42578125" style="1" bestFit="1" customWidth="1"/>
    <col min="5639" max="5639" width="13.28515625" style="1" bestFit="1" customWidth="1"/>
    <col min="5640" max="5640" width="12.85546875" style="1" customWidth="1"/>
    <col min="5641" max="5641" width="0.85546875" style="1" customWidth="1"/>
    <col min="5642" max="5642" width="6.7109375" style="1" bestFit="1" customWidth="1"/>
    <col min="5643" max="5643" width="1.140625" style="1" customWidth="1"/>
    <col min="5644" max="5644" width="7.42578125" style="1" bestFit="1" customWidth="1"/>
    <col min="5645" max="5645" width="8.5703125" style="1" bestFit="1" customWidth="1"/>
    <col min="5646" max="5646" width="4.85546875" style="1" bestFit="1" customWidth="1"/>
    <col min="5647" max="5865" width="11.42578125" style="1"/>
    <col min="5866" max="5866" width="1.140625" style="1" customWidth="1"/>
    <col min="5867" max="5882" width="0" style="1" hidden="1" customWidth="1"/>
    <col min="5883" max="5883" width="28.7109375" style="1" customWidth="1"/>
    <col min="5884" max="5884" width="15.7109375" style="1" bestFit="1" customWidth="1"/>
    <col min="5885" max="5885" width="12.85546875" style="1" customWidth="1"/>
    <col min="5886" max="5886" width="1.7109375" style="1" customWidth="1"/>
    <col min="5887" max="5887" width="7.5703125" style="1" bestFit="1" customWidth="1"/>
    <col min="5888" max="5888" width="0.85546875" style="1" customWidth="1"/>
    <col min="5889" max="5889" width="7.5703125" style="1" bestFit="1" customWidth="1"/>
    <col min="5890" max="5890" width="8.5703125" style="1" bestFit="1" customWidth="1"/>
    <col min="5891" max="5891" width="8.7109375" style="1" bestFit="1" customWidth="1"/>
    <col min="5892" max="5893" width="1.28515625" style="1" customWidth="1"/>
    <col min="5894" max="5894" width="25.42578125" style="1" bestFit="1" customWidth="1"/>
    <col min="5895" max="5895" width="13.28515625" style="1" bestFit="1" customWidth="1"/>
    <col min="5896" max="5896" width="12.85546875" style="1" customWidth="1"/>
    <col min="5897" max="5897" width="0.85546875" style="1" customWidth="1"/>
    <col min="5898" max="5898" width="6.7109375" style="1" bestFit="1" customWidth="1"/>
    <col min="5899" max="5899" width="1.140625" style="1" customWidth="1"/>
    <col min="5900" max="5900" width="7.42578125" style="1" bestFit="1" customWidth="1"/>
    <col min="5901" max="5901" width="8.5703125" style="1" bestFit="1" customWidth="1"/>
    <col min="5902" max="5902" width="4.85546875" style="1" bestFit="1" customWidth="1"/>
    <col min="5903" max="6121" width="11.42578125" style="1"/>
    <col min="6122" max="6122" width="1.140625" style="1" customWidth="1"/>
    <col min="6123" max="6138" width="0" style="1" hidden="1" customWidth="1"/>
    <col min="6139" max="6139" width="28.7109375" style="1" customWidth="1"/>
    <col min="6140" max="6140" width="15.7109375" style="1" bestFit="1" customWidth="1"/>
    <col min="6141" max="6141" width="12.85546875" style="1" customWidth="1"/>
    <col min="6142" max="6142" width="1.7109375" style="1" customWidth="1"/>
    <col min="6143" max="6143" width="7.5703125" style="1" bestFit="1" customWidth="1"/>
    <col min="6144" max="6144" width="0.85546875" style="1" customWidth="1"/>
    <col min="6145" max="6145" width="7.5703125" style="1" bestFit="1" customWidth="1"/>
    <col min="6146" max="6146" width="8.5703125" style="1" bestFit="1" customWidth="1"/>
    <col min="6147" max="6147" width="8.7109375" style="1" bestFit="1" customWidth="1"/>
    <col min="6148" max="6149" width="1.28515625" style="1" customWidth="1"/>
    <col min="6150" max="6150" width="25.42578125" style="1" bestFit="1" customWidth="1"/>
    <col min="6151" max="6151" width="13.28515625" style="1" bestFit="1" customWidth="1"/>
    <col min="6152" max="6152" width="12.85546875" style="1" customWidth="1"/>
    <col min="6153" max="6153" width="0.85546875" style="1" customWidth="1"/>
    <col min="6154" max="6154" width="6.7109375" style="1" bestFit="1" customWidth="1"/>
    <col min="6155" max="6155" width="1.140625" style="1" customWidth="1"/>
    <col min="6156" max="6156" width="7.42578125" style="1" bestFit="1" customWidth="1"/>
    <col min="6157" max="6157" width="8.5703125" style="1" bestFit="1" customWidth="1"/>
    <col min="6158" max="6158" width="4.85546875" style="1" bestFit="1" customWidth="1"/>
    <col min="6159" max="6377" width="11.42578125" style="1"/>
    <col min="6378" max="6378" width="1.140625" style="1" customWidth="1"/>
    <col min="6379" max="6394" width="0" style="1" hidden="1" customWidth="1"/>
    <col min="6395" max="6395" width="28.7109375" style="1" customWidth="1"/>
    <col min="6396" max="6396" width="15.7109375" style="1" bestFit="1" customWidth="1"/>
    <col min="6397" max="6397" width="12.85546875" style="1" customWidth="1"/>
    <col min="6398" max="6398" width="1.7109375" style="1" customWidth="1"/>
    <col min="6399" max="6399" width="7.5703125" style="1" bestFit="1" customWidth="1"/>
    <col min="6400" max="6400" width="0.85546875" style="1" customWidth="1"/>
    <col min="6401" max="6401" width="7.5703125" style="1" bestFit="1" customWidth="1"/>
    <col min="6402" max="6402" width="8.5703125" style="1" bestFit="1" customWidth="1"/>
    <col min="6403" max="6403" width="8.7109375" style="1" bestFit="1" customWidth="1"/>
    <col min="6404" max="6405" width="1.28515625" style="1" customWidth="1"/>
    <col min="6406" max="6406" width="25.42578125" style="1" bestFit="1" customWidth="1"/>
    <col min="6407" max="6407" width="13.28515625" style="1" bestFit="1" customWidth="1"/>
    <col min="6408" max="6408" width="12.85546875" style="1" customWidth="1"/>
    <col min="6409" max="6409" width="0.85546875" style="1" customWidth="1"/>
    <col min="6410" max="6410" width="6.7109375" style="1" bestFit="1" customWidth="1"/>
    <col min="6411" max="6411" width="1.140625" style="1" customWidth="1"/>
    <col min="6412" max="6412" width="7.42578125" style="1" bestFit="1" customWidth="1"/>
    <col min="6413" max="6413" width="8.5703125" style="1" bestFit="1" customWidth="1"/>
    <col min="6414" max="6414" width="4.85546875" style="1" bestFit="1" customWidth="1"/>
    <col min="6415" max="6633" width="11.42578125" style="1"/>
    <col min="6634" max="6634" width="1.140625" style="1" customWidth="1"/>
    <col min="6635" max="6650" width="0" style="1" hidden="1" customWidth="1"/>
    <col min="6651" max="6651" width="28.7109375" style="1" customWidth="1"/>
    <col min="6652" max="6652" width="15.7109375" style="1" bestFit="1" customWidth="1"/>
    <col min="6653" max="6653" width="12.85546875" style="1" customWidth="1"/>
    <col min="6654" max="6654" width="1.7109375" style="1" customWidth="1"/>
    <col min="6655" max="6655" width="7.5703125" style="1" bestFit="1" customWidth="1"/>
    <col min="6656" max="6656" width="0.85546875" style="1" customWidth="1"/>
    <col min="6657" max="6657" width="7.5703125" style="1" bestFit="1" customWidth="1"/>
    <col min="6658" max="6658" width="8.5703125" style="1" bestFit="1" customWidth="1"/>
    <col min="6659" max="6659" width="8.7109375" style="1" bestFit="1" customWidth="1"/>
    <col min="6660" max="6661" width="1.28515625" style="1" customWidth="1"/>
    <col min="6662" max="6662" width="25.42578125" style="1" bestFit="1" customWidth="1"/>
    <col min="6663" max="6663" width="13.28515625" style="1" bestFit="1" customWidth="1"/>
    <col min="6664" max="6664" width="12.85546875" style="1" customWidth="1"/>
    <col min="6665" max="6665" width="0.85546875" style="1" customWidth="1"/>
    <col min="6666" max="6666" width="6.7109375" style="1" bestFit="1" customWidth="1"/>
    <col min="6667" max="6667" width="1.140625" style="1" customWidth="1"/>
    <col min="6668" max="6668" width="7.42578125" style="1" bestFit="1" customWidth="1"/>
    <col min="6669" max="6669" width="8.5703125" style="1" bestFit="1" customWidth="1"/>
    <col min="6670" max="6670" width="4.85546875" style="1" bestFit="1" customWidth="1"/>
    <col min="6671" max="6889" width="11.42578125" style="1"/>
    <col min="6890" max="6890" width="1.140625" style="1" customWidth="1"/>
    <col min="6891" max="6906" width="0" style="1" hidden="1" customWidth="1"/>
    <col min="6907" max="6907" width="28.7109375" style="1" customWidth="1"/>
    <col min="6908" max="6908" width="15.7109375" style="1" bestFit="1" customWidth="1"/>
    <col min="6909" max="6909" width="12.85546875" style="1" customWidth="1"/>
    <col min="6910" max="6910" width="1.7109375" style="1" customWidth="1"/>
    <col min="6911" max="6911" width="7.5703125" style="1" bestFit="1" customWidth="1"/>
    <col min="6912" max="6912" width="0.85546875" style="1" customWidth="1"/>
    <col min="6913" max="6913" width="7.5703125" style="1" bestFit="1" customWidth="1"/>
    <col min="6914" max="6914" width="8.5703125" style="1" bestFit="1" customWidth="1"/>
    <col min="6915" max="6915" width="8.7109375" style="1" bestFit="1" customWidth="1"/>
    <col min="6916" max="6917" width="1.28515625" style="1" customWidth="1"/>
    <col min="6918" max="6918" width="25.42578125" style="1" bestFit="1" customWidth="1"/>
    <col min="6919" max="6919" width="13.28515625" style="1" bestFit="1" customWidth="1"/>
    <col min="6920" max="6920" width="12.85546875" style="1" customWidth="1"/>
    <col min="6921" max="6921" width="0.85546875" style="1" customWidth="1"/>
    <col min="6922" max="6922" width="6.7109375" style="1" bestFit="1" customWidth="1"/>
    <col min="6923" max="6923" width="1.140625" style="1" customWidth="1"/>
    <col min="6924" max="6924" width="7.42578125" style="1" bestFit="1" customWidth="1"/>
    <col min="6925" max="6925" width="8.5703125" style="1" bestFit="1" customWidth="1"/>
    <col min="6926" max="6926" width="4.85546875" style="1" bestFit="1" customWidth="1"/>
    <col min="6927" max="7145" width="11.42578125" style="1"/>
    <col min="7146" max="7146" width="1.140625" style="1" customWidth="1"/>
    <col min="7147" max="7162" width="0" style="1" hidden="1" customWidth="1"/>
    <col min="7163" max="7163" width="28.7109375" style="1" customWidth="1"/>
    <col min="7164" max="7164" width="15.7109375" style="1" bestFit="1" customWidth="1"/>
    <col min="7165" max="7165" width="12.85546875" style="1" customWidth="1"/>
    <col min="7166" max="7166" width="1.7109375" style="1" customWidth="1"/>
    <col min="7167" max="7167" width="7.5703125" style="1" bestFit="1" customWidth="1"/>
    <col min="7168" max="7168" width="0.85546875" style="1" customWidth="1"/>
    <col min="7169" max="7169" width="7.5703125" style="1" bestFit="1" customWidth="1"/>
    <col min="7170" max="7170" width="8.5703125" style="1" bestFit="1" customWidth="1"/>
    <col min="7171" max="7171" width="8.7109375" style="1" bestFit="1" customWidth="1"/>
    <col min="7172" max="7173" width="1.28515625" style="1" customWidth="1"/>
    <col min="7174" max="7174" width="25.42578125" style="1" bestFit="1" customWidth="1"/>
    <col min="7175" max="7175" width="13.28515625" style="1" bestFit="1" customWidth="1"/>
    <col min="7176" max="7176" width="12.85546875" style="1" customWidth="1"/>
    <col min="7177" max="7177" width="0.85546875" style="1" customWidth="1"/>
    <col min="7178" max="7178" width="6.7109375" style="1" bestFit="1" customWidth="1"/>
    <col min="7179" max="7179" width="1.140625" style="1" customWidth="1"/>
    <col min="7180" max="7180" width="7.42578125" style="1" bestFit="1" customWidth="1"/>
    <col min="7181" max="7181" width="8.5703125" style="1" bestFit="1" customWidth="1"/>
    <col min="7182" max="7182" width="4.85546875" style="1" bestFit="1" customWidth="1"/>
    <col min="7183" max="7401" width="11.42578125" style="1"/>
    <col min="7402" max="7402" width="1.140625" style="1" customWidth="1"/>
    <col min="7403" max="7418" width="0" style="1" hidden="1" customWidth="1"/>
    <col min="7419" max="7419" width="28.7109375" style="1" customWidth="1"/>
    <col min="7420" max="7420" width="15.7109375" style="1" bestFit="1" customWidth="1"/>
    <col min="7421" max="7421" width="12.85546875" style="1" customWidth="1"/>
    <col min="7422" max="7422" width="1.7109375" style="1" customWidth="1"/>
    <col min="7423" max="7423" width="7.5703125" style="1" bestFit="1" customWidth="1"/>
    <col min="7424" max="7424" width="0.85546875" style="1" customWidth="1"/>
    <col min="7425" max="7425" width="7.5703125" style="1" bestFit="1" customWidth="1"/>
    <col min="7426" max="7426" width="8.5703125" style="1" bestFit="1" customWidth="1"/>
    <col min="7427" max="7427" width="8.7109375" style="1" bestFit="1" customWidth="1"/>
    <col min="7428" max="7429" width="1.28515625" style="1" customWidth="1"/>
    <col min="7430" max="7430" width="25.42578125" style="1" bestFit="1" customWidth="1"/>
    <col min="7431" max="7431" width="13.28515625" style="1" bestFit="1" customWidth="1"/>
    <col min="7432" max="7432" width="12.85546875" style="1" customWidth="1"/>
    <col min="7433" max="7433" width="0.85546875" style="1" customWidth="1"/>
    <col min="7434" max="7434" width="6.7109375" style="1" bestFit="1" customWidth="1"/>
    <col min="7435" max="7435" width="1.140625" style="1" customWidth="1"/>
    <col min="7436" max="7436" width="7.42578125" style="1" bestFit="1" customWidth="1"/>
    <col min="7437" max="7437" width="8.5703125" style="1" bestFit="1" customWidth="1"/>
    <col min="7438" max="7438" width="4.85546875" style="1" bestFit="1" customWidth="1"/>
    <col min="7439" max="7657" width="11.42578125" style="1"/>
    <col min="7658" max="7658" width="1.140625" style="1" customWidth="1"/>
    <col min="7659" max="7674" width="0" style="1" hidden="1" customWidth="1"/>
    <col min="7675" max="7675" width="28.7109375" style="1" customWidth="1"/>
    <col min="7676" max="7676" width="15.7109375" style="1" bestFit="1" customWidth="1"/>
    <col min="7677" max="7677" width="12.85546875" style="1" customWidth="1"/>
    <col min="7678" max="7678" width="1.7109375" style="1" customWidth="1"/>
    <col min="7679" max="7679" width="7.5703125" style="1" bestFit="1" customWidth="1"/>
    <col min="7680" max="7680" width="0.85546875" style="1" customWidth="1"/>
    <col min="7681" max="7681" width="7.5703125" style="1" bestFit="1" customWidth="1"/>
    <col min="7682" max="7682" width="8.5703125" style="1" bestFit="1" customWidth="1"/>
    <col min="7683" max="7683" width="8.7109375" style="1" bestFit="1" customWidth="1"/>
    <col min="7684" max="7685" width="1.28515625" style="1" customWidth="1"/>
    <col min="7686" max="7686" width="25.42578125" style="1" bestFit="1" customWidth="1"/>
    <col min="7687" max="7687" width="13.28515625" style="1" bestFit="1" customWidth="1"/>
    <col min="7688" max="7688" width="12.85546875" style="1" customWidth="1"/>
    <col min="7689" max="7689" width="0.85546875" style="1" customWidth="1"/>
    <col min="7690" max="7690" width="6.7109375" style="1" bestFit="1" customWidth="1"/>
    <col min="7691" max="7691" width="1.140625" style="1" customWidth="1"/>
    <col min="7692" max="7692" width="7.42578125" style="1" bestFit="1" customWidth="1"/>
    <col min="7693" max="7693" width="8.5703125" style="1" bestFit="1" customWidth="1"/>
    <col min="7694" max="7694" width="4.85546875" style="1" bestFit="1" customWidth="1"/>
    <col min="7695" max="7913" width="11.42578125" style="1"/>
    <col min="7914" max="7914" width="1.140625" style="1" customWidth="1"/>
    <col min="7915" max="7930" width="0" style="1" hidden="1" customWidth="1"/>
    <col min="7931" max="7931" width="28.7109375" style="1" customWidth="1"/>
    <col min="7932" max="7932" width="15.7109375" style="1" bestFit="1" customWidth="1"/>
    <col min="7933" max="7933" width="12.85546875" style="1" customWidth="1"/>
    <col min="7934" max="7934" width="1.7109375" style="1" customWidth="1"/>
    <col min="7935" max="7935" width="7.5703125" style="1" bestFit="1" customWidth="1"/>
    <col min="7936" max="7936" width="0.85546875" style="1" customWidth="1"/>
    <col min="7937" max="7937" width="7.5703125" style="1" bestFit="1" customWidth="1"/>
    <col min="7938" max="7938" width="8.5703125" style="1" bestFit="1" customWidth="1"/>
    <col min="7939" max="7939" width="8.7109375" style="1" bestFit="1" customWidth="1"/>
    <col min="7940" max="7941" width="1.28515625" style="1" customWidth="1"/>
    <col min="7942" max="7942" width="25.42578125" style="1" bestFit="1" customWidth="1"/>
    <col min="7943" max="7943" width="13.28515625" style="1" bestFit="1" customWidth="1"/>
    <col min="7944" max="7944" width="12.85546875" style="1" customWidth="1"/>
    <col min="7945" max="7945" width="0.85546875" style="1" customWidth="1"/>
    <col min="7946" max="7946" width="6.7109375" style="1" bestFit="1" customWidth="1"/>
    <col min="7947" max="7947" width="1.140625" style="1" customWidth="1"/>
    <col min="7948" max="7948" width="7.42578125" style="1" bestFit="1" customWidth="1"/>
    <col min="7949" max="7949" width="8.5703125" style="1" bestFit="1" customWidth="1"/>
    <col min="7950" max="7950" width="4.85546875" style="1" bestFit="1" customWidth="1"/>
    <col min="7951" max="8169" width="11.42578125" style="1"/>
    <col min="8170" max="8170" width="1.140625" style="1" customWidth="1"/>
    <col min="8171" max="8186" width="0" style="1" hidden="1" customWidth="1"/>
    <col min="8187" max="8187" width="28.7109375" style="1" customWidth="1"/>
    <col min="8188" max="8188" width="15.7109375" style="1" bestFit="1" customWidth="1"/>
    <col min="8189" max="8189" width="12.85546875" style="1" customWidth="1"/>
    <col min="8190" max="8190" width="1.7109375" style="1" customWidth="1"/>
    <col min="8191" max="8191" width="7.5703125" style="1" bestFit="1" customWidth="1"/>
    <col min="8192" max="8192" width="0.85546875" style="1" customWidth="1"/>
    <col min="8193" max="8193" width="7.5703125" style="1" bestFit="1" customWidth="1"/>
    <col min="8194" max="8194" width="8.5703125" style="1" bestFit="1" customWidth="1"/>
    <col min="8195" max="8195" width="8.7109375" style="1" bestFit="1" customWidth="1"/>
    <col min="8196" max="8197" width="1.28515625" style="1" customWidth="1"/>
    <col min="8198" max="8198" width="25.42578125" style="1" bestFit="1" customWidth="1"/>
    <col min="8199" max="8199" width="13.28515625" style="1" bestFit="1" customWidth="1"/>
    <col min="8200" max="8200" width="12.85546875" style="1" customWidth="1"/>
    <col min="8201" max="8201" width="0.85546875" style="1" customWidth="1"/>
    <col min="8202" max="8202" width="6.7109375" style="1" bestFit="1" customWidth="1"/>
    <col min="8203" max="8203" width="1.140625" style="1" customWidth="1"/>
    <col min="8204" max="8204" width="7.42578125" style="1" bestFit="1" customWidth="1"/>
    <col min="8205" max="8205" width="8.5703125" style="1" bestFit="1" customWidth="1"/>
    <col min="8206" max="8206" width="4.85546875" style="1" bestFit="1" customWidth="1"/>
    <col min="8207" max="8425" width="11.42578125" style="1"/>
    <col min="8426" max="8426" width="1.140625" style="1" customWidth="1"/>
    <col min="8427" max="8442" width="0" style="1" hidden="1" customWidth="1"/>
    <col min="8443" max="8443" width="28.7109375" style="1" customWidth="1"/>
    <col min="8444" max="8444" width="15.7109375" style="1" bestFit="1" customWidth="1"/>
    <col min="8445" max="8445" width="12.85546875" style="1" customWidth="1"/>
    <col min="8446" max="8446" width="1.7109375" style="1" customWidth="1"/>
    <col min="8447" max="8447" width="7.5703125" style="1" bestFit="1" customWidth="1"/>
    <col min="8448" max="8448" width="0.85546875" style="1" customWidth="1"/>
    <col min="8449" max="8449" width="7.5703125" style="1" bestFit="1" customWidth="1"/>
    <col min="8450" max="8450" width="8.5703125" style="1" bestFit="1" customWidth="1"/>
    <col min="8451" max="8451" width="8.7109375" style="1" bestFit="1" customWidth="1"/>
    <col min="8452" max="8453" width="1.28515625" style="1" customWidth="1"/>
    <col min="8454" max="8454" width="25.42578125" style="1" bestFit="1" customWidth="1"/>
    <col min="8455" max="8455" width="13.28515625" style="1" bestFit="1" customWidth="1"/>
    <col min="8456" max="8456" width="12.85546875" style="1" customWidth="1"/>
    <col min="8457" max="8457" width="0.85546875" style="1" customWidth="1"/>
    <col min="8458" max="8458" width="6.7109375" style="1" bestFit="1" customWidth="1"/>
    <col min="8459" max="8459" width="1.140625" style="1" customWidth="1"/>
    <col min="8460" max="8460" width="7.42578125" style="1" bestFit="1" customWidth="1"/>
    <col min="8461" max="8461" width="8.5703125" style="1" bestFit="1" customWidth="1"/>
    <col min="8462" max="8462" width="4.85546875" style="1" bestFit="1" customWidth="1"/>
    <col min="8463" max="8681" width="11.42578125" style="1"/>
    <col min="8682" max="8682" width="1.140625" style="1" customWidth="1"/>
    <col min="8683" max="8698" width="0" style="1" hidden="1" customWidth="1"/>
    <col min="8699" max="8699" width="28.7109375" style="1" customWidth="1"/>
    <col min="8700" max="8700" width="15.7109375" style="1" bestFit="1" customWidth="1"/>
    <col min="8701" max="8701" width="12.85546875" style="1" customWidth="1"/>
    <col min="8702" max="8702" width="1.7109375" style="1" customWidth="1"/>
    <col min="8703" max="8703" width="7.5703125" style="1" bestFit="1" customWidth="1"/>
    <col min="8704" max="8704" width="0.85546875" style="1" customWidth="1"/>
    <col min="8705" max="8705" width="7.5703125" style="1" bestFit="1" customWidth="1"/>
    <col min="8706" max="8706" width="8.5703125" style="1" bestFit="1" customWidth="1"/>
    <col min="8707" max="8707" width="8.7109375" style="1" bestFit="1" customWidth="1"/>
    <col min="8708" max="8709" width="1.28515625" style="1" customWidth="1"/>
    <col min="8710" max="8710" width="25.42578125" style="1" bestFit="1" customWidth="1"/>
    <col min="8711" max="8711" width="13.28515625" style="1" bestFit="1" customWidth="1"/>
    <col min="8712" max="8712" width="12.85546875" style="1" customWidth="1"/>
    <col min="8713" max="8713" width="0.85546875" style="1" customWidth="1"/>
    <col min="8714" max="8714" width="6.7109375" style="1" bestFit="1" customWidth="1"/>
    <col min="8715" max="8715" width="1.140625" style="1" customWidth="1"/>
    <col min="8716" max="8716" width="7.42578125" style="1" bestFit="1" customWidth="1"/>
    <col min="8717" max="8717" width="8.5703125" style="1" bestFit="1" customWidth="1"/>
    <col min="8718" max="8718" width="4.85546875" style="1" bestFit="1" customWidth="1"/>
    <col min="8719" max="8937" width="11.42578125" style="1"/>
    <col min="8938" max="8938" width="1.140625" style="1" customWidth="1"/>
    <col min="8939" max="8954" width="0" style="1" hidden="1" customWidth="1"/>
    <col min="8955" max="8955" width="28.7109375" style="1" customWidth="1"/>
    <col min="8956" max="8956" width="15.7109375" style="1" bestFit="1" customWidth="1"/>
    <col min="8957" max="8957" width="12.85546875" style="1" customWidth="1"/>
    <col min="8958" max="8958" width="1.7109375" style="1" customWidth="1"/>
    <col min="8959" max="8959" width="7.5703125" style="1" bestFit="1" customWidth="1"/>
    <col min="8960" max="8960" width="0.85546875" style="1" customWidth="1"/>
    <col min="8961" max="8961" width="7.5703125" style="1" bestFit="1" customWidth="1"/>
    <col min="8962" max="8962" width="8.5703125" style="1" bestFit="1" customWidth="1"/>
    <col min="8963" max="8963" width="8.7109375" style="1" bestFit="1" customWidth="1"/>
    <col min="8964" max="8965" width="1.28515625" style="1" customWidth="1"/>
    <col min="8966" max="8966" width="25.42578125" style="1" bestFit="1" customWidth="1"/>
    <col min="8967" max="8967" width="13.28515625" style="1" bestFit="1" customWidth="1"/>
    <col min="8968" max="8968" width="12.85546875" style="1" customWidth="1"/>
    <col min="8969" max="8969" width="0.85546875" style="1" customWidth="1"/>
    <col min="8970" max="8970" width="6.7109375" style="1" bestFit="1" customWidth="1"/>
    <col min="8971" max="8971" width="1.140625" style="1" customWidth="1"/>
    <col min="8972" max="8972" width="7.42578125" style="1" bestFit="1" customWidth="1"/>
    <col min="8973" max="8973" width="8.5703125" style="1" bestFit="1" customWidth="1"/>
    <col min="8974" max="8974" width="4.85546875" style="1" bestFit="1" customWidth="1"/>
    <col min="8975" max="9193" width="11.42578125" style="1"/>
    <col min="9194" max="9194" width="1.140625" style="1" customWidth="1"/>
    <col min="9195" max="9210" width="0" style="1" hidden="1" customWidth="1"/>
    <col min="9211" max="9211" width="28.7109375" style="1" customWidth="1"/>
    <col min="9212" max="9212" width="15.7109375" style="1" bestFit="1" customWidth="1"/>
    <col min="9213" max="9213" width="12.85546875" style="1" customWidth="1"/>
    <col min="9214" max="9214" width="1.7109375" style="1" customWidth="1"/>
    <col min="9215" max="9215" width="7.5703125" style="1" bestFit="1" customWidth="1"/>
    <col min="9216" max="9216" width="0.85546875" style="1" customWidth="1"/>
    <col min="9217" max="9217" width="7.5703125" style="1" bestFit="1" customWidth="1"/>
    <col min="9218" max="9218" width="8.5703125" style="1" bestFit="1" customWidth="1"/>
    <col min="9219" max="9219" width="8.7109375" style="1" bestFit="1" customWidth="1"/>
    <col min="9220" max="9221" width="1.28515625" style="1" customWidth="1"/>
    <col min="9222" max="9222" width="25.42578125" style="1" bestFit="1" customWidth="1"/>
    <col min="9223" max="9223" width="13.28515625" style="1" bestFit="1" customWidth="1"/>
    <col min="9224" max="9224" width="12.85546875" style="1" customWidth="1"/>
    <col min="9225" max="9225" width="0.85546875" style="1" customWidth="1"/>
    <col min="9226" max="9226" width="6.7109375" style="1" bestFit="1" customWidth="1"/>
    <col min="9227" max="9227" width="1.140625" style="1" customWidth="1"/>
    <col min="9228" max="9228" width="7.42578125" style="1" bestFit="1" customWidth="1"/>
    <col min="9229" max="9229" width="8.5703125" style="1" bestFit="1" customWidth="1"/>
    <col min="9230" max="9230" width="4.85546875" style="1" bestFit="1" customWidth="1"/>
    <col min="9231" max="9449" width="11.42578125" style="1"/>
    <col min="9450" max="9450" width="1.140625" style="1" customWidth="1"/>
    <col min="9451" max="9466" width="0" style="1" hidden="1" customWidth="1"/>
    <col min="9467" max="9467" width="28.7109375" style="1" customWidth="1"/>
    <col min="9468" max="9468" width="15.7109375" style="1" bestFit="1" customWidth="1"/>
    <col min="9469" max="9469" width="12.85546875" style="1" customWidth="1"/>
    <col min="9470" max="9470" width="1.7109375" style="1" customWidth="1"/>
    <col min="9471" max="9471" width="7.5703125" style="1" bestFit="1" customWidth="1"/>
    <col min="9472" max="9472" width="0.85546875" style="1" customWidth="1"/>
    <col min="9473" max="9473" width="7.5703125" style="1" bestFit="1" customWidth="1"/>
    <col min="9474" max="9474" width="8.5703125" style="1" bestFit="1" customWidth="1"/>
    <col min="9475" max="9475" width="8.7109375" style="1" bestFit="1" customWidth="1"/>
    <col min="9476" max="9477" width="1.28515625" style="1" customWidth="1"/>
    <col min="9478" max="9478" width="25.42578125" style="1" bestFit="1" customWidth="1"/>
    <col min="9479" max="9479" width="13.28515625" style="1" bestFit="1" customWidth="1"/>
    <col min="9480" max="9480" width="12.85546875" style="1" customWidth="1"/>
    <col min="9481" max="9481" width="0.85546875" style="1" customWidth="1"/>
    <col min="9482" max="9482" width="6.7109375" style="1" bestFit="1" customWidth="1"/>
    <col min="9483" max="9483" width="1.140625" style="1" customWidth="1"/>
    <col min="9484" max="9484" width="7.42578125" style="1" bestFit="1" customWidth="1"/>
    <col min="9485" max="9485" width="8.5703125" style="1" bestFit="1" customWidth="1"/>
    <col min="9486" max="9486" width="4.85546875" style="1" bestFit="1" customWidth="1"/>
    <col min="9487" max="9705" width="11.42578125" style="1"/>
    <col min="9706" max="9706" width="1.140625" style="1" customWidth="1"/>
    <col min="9707" max="9722" width="0" style="1" hidden="1" customWidth="1"/>
    <col min="9723" max="9723" width="28.7109375" style="1" customWidth="1"/>
    <col min="9724" max="9724" width="15.7109375" style="1" bestFit="1" customWidth="1"/>
    <col min="9725" max="9725" width="12.85546875" style="1" customWidth="1"/>
    <col min="9726" max="9726" width="1.7109375" style="1" customWidth="1"/>
    <col min="9727" max="9727" width="7.5703125" style="1" bestFit="1" customWidth="1"/>
    <col min="9728" max="9728" width="0.85546875" style="1" customWidth="1"/>
    <col min="9729" max="9729" width="7.5703125" style="1" bestFit="1" customWidth="1"/>
    <col min="9730" max="9730" width="8.5703125" style="1" bestFit="1" customWidth="1"/>
    <col min="9731" max="9731" width="8.7109375" style="1" bestFit="1" customWidth="1"/>
    <col min="9732" max="9733" width="1.28515625" style="1" customWidth="1"/>
    <col min="9734" max="9734" width="25.42578125" style="1" bestFit="1" customWidth="1"/>
    <col min="9735" max="9735" width="13.28515625" style="1" bestFit="1" customWidth="1"/>
    <col min="9736" max="9736" width="12.85546875" style="1" customWidth="1"/>
    <col min="9737" max="9737" width="0.85546875" style="1" customWidth="1"/>
    <col min="9738" max="9738" width="6.7109375" style="1" bestFit="1" customWidth="1"/>
    <col min="9739" max="9739" width="1.140625" style="1" customWidth="1"/>
    <col min="9740" max="9740" width="7.42578125" style="1" bestFit="1" customWidth="1"/>
    <col min="9741" max="9741" width="8.5703125" style="1" bestFit="1" customWidth="1"/>
    <col min="9742" max="9742" width="4.85546875" style="1" bestFit="1" customWidth="1"/>
    <col min="9743" max="9961" width="11.42578125" style="1"/>
    <col min="9962" max="9962" width="1.140625" style="1" customWidth="1"/>
    <col min="9963" max="9978" width="0" style="1" hidden="1" customWidth="1"/>
    <col min="9979" max="9979" width="28.7109375" style="1" customWidth="1"/>
    <col min="9980" max="9980" width="15.7109375" style="1" bestFit="1" customWidth="1"/>
    <col min="9981" max="9981" width="12.85546875" style="1" customWidth="1"/>
    <col min="9982" max="9982" width="1.7109375" style="1" customWidth="1"/>
    <col min="9983" max="9983" width="7.5703125" style="1" bestFit="1" customWidth="1"/>
    <col min="9984" max="9984" width="0.85546875" style="1" customWidth="1"/>
    <col min="9985" max="9985" width="7.5703125" style="1" bestFit="1" customWidth="1"/>
    <col min="9986" max="9986" width="8.5703125" style="1" bestFit="1" customWidth="1"/>
    <col min="9987" max="9987" width="8.7109375" style="1" bestFit="1" customWidth="1"/>
    <col min="9988" max="9989" width="1.28515625" style="1" customWidth="1"/>
    <col min="9990" max="9990" width="25.42578125" style="1" bestFit="1" customWidth="1"/>
    <col min="9991" max="9991" width="13.28515625" style="1" bestFit="1" customWidth="1"/>
    <col min="9992" max="9992" width="12.85546875" style="1" customWidth="1"/>
    <col min="9993" max="9993" width="0.85546875" style="1" customWidth="1"/>
    <col min="9994" max="9994" width="6.7109375" style="1" bestFit="1" customWidth="1"/>
    <col min="9995" max="9995" width="1.140625" style="1" customWidth="1"/>
    <col min="9996" max="9996" width="7.42578125" style="1" bestFit="1" customWidth="1"/>
    <col min="9997" max="9997" width="8.5703125" style="1" bestFit="1" customWidth="1"/>
    <col min="9998" max="9998" width="4.85546875" style="1" bestFit="1" customWidth="1"/>
    <col min="9999" max="10217" width="11.42578125" style="1"/>
    <col min="10218" max="10218" width="1.140625" style="1" customWidth="1"/>
    <col min="10219" max="10234" width="0" style="1" hidden="1" customWidth="1"/>
    <col min="10235" max="10235" width="28.7109375" style="1" customWidth="1"/>
    <col min="10236" max="10236" width="15.7109375" style="1" bestFit="1" customWidth="1"/>
    <col min="10237" max="10237" width="12.85546875" style="1" customWidth="1"/>
    <col min="10238" max="10238" width="1.7109375" style="1" customWidth="1"/>
    <col min="10239" max="10239" width="7.5703125" style="1" bestFit="1" customWidth="1"/>
    <col min="10240" max="10240" width="0.85546875" style="1" customWidth="1"/>
    <col min="10241" max="10241" width="7.5703125" style="1" bestFit="1" customWidth="1"/>
    <col min="10242" max="10242" width="8.5703125" style="1" bestFit="1" customWidth="1"/>
    <col min="10243" max="10243" width="8.7109375" style="1" bestFit="1" customWidth="1"/>
    <col min="10244" max="10245" width="1.28515625" style="1" customWidth="1"/>
    <col min="10246" max="10246" width="25.42578125" style="1" bestFit="1" customWidth="1"/>
    <col min="10247" max="10247" width="13.28515625" style="1" bestFit="1" customWidth="1"/>
    <col min="10248" max="10248" width="12.85546875" style="1" customWidth="1"/>
    <col min="10249" max="10249" width="0.85546875" style="1" customWidth="1"/>
    <col min="10250" max="10250" width="6.7109375" style="1" bestFit="1" customWidth="1"/>
    <col min="10251" max="10251" width="1.140625" style="1" customWidth="1"/>
    <col min="10252" max="10252" width="7.42578125" style="1" bestFit="1" customWidth="1"/>
    <col min="10253" max="10253" width="8.5703125" style="1" bestFit="1" customWidth="1"/>
    <col min="10254" max="10254" width="4.85546875" style="1" bestFit="1" customWidth="1"/>
    <col min="10255" max="10473" width="11.42578125" style="1"/>
    <col min="10474" max="10474" width="1.140625" style="1" customWidth="1"/>
    <col min="10475" max="10490" width="0" style="1" hidden="1" customWidth="1"/>
    <col min="10491" max="10491" width="28.7109375" style="1" customWidth="1"/>
    <col min="10492" max="10492" width="15.7109375" style="1" bestFit="1" customWidth="1"/>
    <col min="10493" max="10493" width="12.85546875" style="1" customWidth="1"/>
    <col min="10494" max="10494" width="1.7109375" style="1" customWidth="1"/>
    <col min="10495" max="10495" width="7.5703125" style="1" bestFit="1" customWidth="1"/>
    <col min="10496" max="10496" width="0.85546875" style="1" customWidth="1"/>
    <col min="10497" max="10497" width="7.5703125" style="1" bestFit="1" customWidth="1"/>
    <col min="10498" max="10498" width="8.5703125" style="1" bestFit="1" customWidth="1"/>
    <col min="10499" max="10499" width="8.7109375" style="1" bestFit="1" customWidth="1"/>
    <col min="10500" max="10501" width="1.28515625" style="1" customWidth="1"/>
    <col min="10502" max="10502" width="25.42578125" style="1" bestFit="1" customWidth="1"/>
    <col min="10503" max="10503" width="13.28515625" style="1" bestFit="1" customWidth="1"/>
    <col min="10504" max="10504" width="12.85546875" style="1" customWidth="1"/>
    <col min="10505" max="10505" width="0.85546875" style="1" customWidth="1"/>
    <col min="10506" max="10506" width="6.7109375" style="1" bestFit="1" customWidth="1"/>
    <col min="10507" max="10507" width="1.140625" style="1" customWidth="1"/>
    <col min="10508" max="10508" width="7.42578125" style="1" bestFit="1" customWidth="1"/>
    <col min="10509" max="10509" width="8.5703125" style="1" bestFit="1" customWidth="1"/>
    <col min="10510" max="10510" width="4.85546875" style="1" bestFit="1" customWidth="1"/>
    <col min="10511" max="10729" width="11.42578125" style="1"/>
    <col min="10730" max="10730" width="1.140625" style="1" customWidth="1"/>
    <col min="10731" max="10746" width="0" style="1" hidden="1" customWidth="1"/>
    <col min="10747" max="10747" width="28.7109375" style="1" customWidth="1"/>
    <col min="10748" max="10748" width="15.7109375" style="1" bestFit="1" customWidth="1"/>
    <col min="10749" max="10749" width="12.85546875" style="1" customWidth="1"/>
    <col min="10750" max="10750" width="1.7109375" style="1" customWidth="1"/>
    <col min="10751" max="10751" width="7.5703125" style="1" bestFit="1" customWidth="1"/>
    <col min="10752" max="10752" width="0.85546875" style="1" customWidth="1"/>
    <col min="10753" max="10753" width="7.5703125" style="1" bestFit="1" customWidth="1"/>
    <col min="10754" max="10754" width="8.5703125" style="1" bestFit="1" customWidth="1"/>
    <col min="10755" max="10755" width="8.7109375" style="1" bestFit="1" customWidth="1"/>
    <col min="10756" max="10757" width="1.28515625" style="1" customWidth="1"/>
    <col min="10758" max="10758" width="25.42578125" style="1" bestFit="1" customWidth="1"/>
    <col min="10759" max="10759" width="13.28515625" style="1" bestFit="1" customWidth="1"/>
    <col min="10760" max="10760" width="12.85546875" style="1" customWidth="1"/>
    <col min="10761" max="10761" width="0.85546875" style="1" customWidth="1"/>
    <col min="10762" max="10762" width="6.7109375" style="1" bestFit="1" customWidth="1"/>
    <col min="10763" max="10763" width="1.140625" style="1" customWidth="1"/>
    <col min="10764" max="10764" width="7.42578125" style="1" bestFit="1" customWidth="1"/>
    <col min="10765" max="10765" width="8.5703125" style="1" bestFit="1" customWidth="1"/>
    <col min="10766" max="10766" width="4.85546875" style="1" bestFit="1" customWidth="1"/>
    <col min="10767" max="10985" width="11.42578125" style="1"/>
    <col min="10986" max="10986" width="1.140625" style="1" customWidth="1"/>
    <col min="10987" max="11002" width="0" style="1" hidden="1" customWidth="1"/>
    <col min="11003" max="11003" width="28.7109375" style="1" customWidth="1"/>
    <col min="11004" max="11004" width="15.7109375" style="1" bestFit="1" customWidth="1"/>
    <col min="11005" max="11005" width="12.85546875" style="1" customWidth="1"/>
    <col min="11006" max="11006" width="1.7109375" style="1" customWidth="1"/>
    <col min="11007" max="11007" width="7.5703125" style="1" bestFit="1" customWidth="1"/>
    <col min="11008" max="11008" width="0.85546875" style="1" customWidth="1"/>
    <col min="11009" max="11009" width="7.5703125" style="1" bestFit="1" customWidth="1"/>
    <col min="11010" max="11010" width="8.5703125" style="1" bestFit="1" customWidth="1"/>
    <col min="11011" max="11011" width="8.7109375" style="1" bestFit="1" customWidth="1"/>
    <col min="11012" max="11013" width="1.28515625" style="1" customWidth="1"/>
    <col min="11014" max="11014" width="25.42578125" style="1" bestFit="1" customWidth="1"/>
    <col min="11015" max="11015" width="13.28515625" style="1" bestFit="1" customWidth="1"/>
    <col min="11016" max="11016" width="12.85546875" style="1" customWidth="1"/>
    <col min="11017" max="11017" width="0.85546875" style="1" customWidth="1"/>
    <col min="11018" max="11018" width="6.7109375" style="1" bestFit="1" customWidth="1"/>
    <col min="11019" max="11019" width="1.140625" style="1" customWidth="1"/>
    <col min="11020" max="11020" width="7.42578125" style="1" bestFit="1" customWidth="1"/>
    <col min="11021" max="11021" width="8.5703125" style="1" bestFit="1" customWidth="1"/>
    <col min="11022" max="11022" width="4.85546875" style="1" bestFit="1" customWidth="1"/>
    <col min="11023" max="11241" width="11.42578125" style="1"/>
    <col min="11242" max="11242" width="1.140625" style="1" customWidth="1"/>
    <col min="11243" max="11258" width="0" style="1" hidden="1" customWidth="1"/>
    <col min="11259" max="11259" width="28.7109375" style="1" customWidth="1"/>
    <col min="11260" max="11260" width="15.7109375" style="1" bestFit="1" customWidth="1"/>
    <col min="11261" max="11261" width="12.85546875" style="1" customWidth="1"/>
    <col min="11262" max="11262" width="1.7109375" style="1" customWidth="1"/>
    <col min="11263" max="11263" width="7.5703125" style="1" bestFit="1" customWidth="1"/>
    <col min="11264" max="11264" width="0.85546875" style="1" customWidth="1"/>
    <col min="11265" max="11265" width="7.5703125" style="1" bestFit="1" customWidth="1"/>
    <col min="11266" max="11266" width="8.5703125" style="1" bestFit="1" customWidth="1"/>
    <col min="11267" max="11267" width="8.7109375" style="1" bestFit="1" customWidth="1"/>
    <col min="11268" max="11269" width="1.28515625" style="1" customWidth="1"/>
    <col min="11270" max="11270" width="25.42578125" style="1" bestFit="1" customWidth="1"/>
    <col min="11271" max="11271" width="13.28515625" style="1" bestFit="1" customWidth="1"/>
    <col min="11272" max="11272" width="12.85546875" style="1" customWidth="1"/>
    <col min="11273" max="11273" width="0.85546875" style="1" customWidth="1"/>
    <col min="11274" max="11274" width="6.7109375" style="1" bestFit="1" customWidth="1"/>
    <col min="11275" max="11275" width="1.140625" style="1" customWidth="1"/>
    <col min="11276" max="11276" width="7.42578125" style="1" bestFit="1" customWidth="1"/>
    <col min="11277" max="11277" width="8.5703125" style="1" bestFit="1" customWidth="1"/>
    <col min="11278" max="11278" width="4.85546875" style="1" bestFit="1" customWidth="1"/>
    <col min="11279" max="11497" width="11.42578125" style="1"/>
    <col min="11498" max="11498" width="1.140625" style="1" customWidth="1"/>
    <col min="11499" max="11514" width="0" style="1" hidden="1" customWidth="1"/>
    <col min="11515" max="11515" width="28.7109375" style="1" customWidth="1"/>
    <col min="11516" max="11516" width="15.7109375" style="1" bestFit="1" customWidth="1"/>
    <col min="11517" max="11517" width="12.85546875" style="1" customWidth="1"/>
    <col min="11518" max="11518" width="1.7109375" style="1" customWidth="1"/>
    <col min="11519" max="11519" width="7.5703125" style="1" bestFit="1" customWidth="1"/>
    <col min="11520" max="11520" width="0.85546875" style="1" customWidth="1"/>
    <col min="11521" max="11521" width="7.5703125" style="1" bestFit="1" customWidth="1"/>
    <col min="11522" max="11522" width="8.5703125" style="1" bestFit="1" customWidth="1"/>
    <col min="11523" max="11523" width="8.7109375" style="1" bestFit="1" customWidth="1"/>
    <col min="11524" max="11525" width="1.28515625" style="1" customWidth="1"/>
    <col min="11526" max="11526" width="25.42578125" style="1" bestFit="1" customWidth="1"/>
    <col min="11527" max="11527" width="13.28515625" style="1" bestFit="1" customWidth="1"/>
    <col min="11528" max="11528" width="12.85546875" style="1" customWidth="1"/>
    <col min="11529" max="11529" width="0.85546875" style="1" customWidth="1"/>
    <col min="11530" max="11530" width="6.7109375" style="1" bestFit="1" customWidth="1"/>
    <col min="11531" max="11531" width="1.140625" style="1" customWidth="1"/>
    <col min="11532" max="11532" width="7.42578125" style="1" bestFit="1" customWidth="1"/>
    <col min="11533" max="11533" width="8.5703125" style="1" bestFit="1" customWidth="1"/>
    <col min="11534" max="11534" width="4.85546875" style="1" bestFit="1" customWidth="1"/>
    <col min="11535" max="11753" width="11.42578125" style="1"/>
    <col min="11754" max="11754" width="1.140625" style="1" customWidth="1"/>
    <col min="11755" max="11770" width="0" style="1" hidden="1" customWidth="1"/>
    <col min="11771" max="11771" width="28.7109375" style="1" customWidth="1"/>
    <col min="11772" max="11772" width="15.7109375" style="1" bestFit="1" customWidth="1"/>
    <col min="11773" max="11773" width="12.85546875" style="1" customWidth="1"/>
    <col min="11774" max="11774" width="1.7109375" style="1" customWidth="1"/>
    <col min="11775" max="11775" width="7.5703125" style="1" bestFit="1" customWidth="1"/>
    <col min="11776" max="11776" width="0.85546875" style="1" customWidth="1"/>
    <col min="11777" max="11777" width="7.5703125" style="1" bestFit="1" customWidth="1"/>
    <col min="11778" max="11778" width="8.5703125" style="1" bestFit="1" customWidth="1"/>
    <col min="11779" max="11779" width="8.7109375" style="1" bestFit="1" customWidth="1"/>
    <col min="11780" max="11781" width="1.28515625" style="1" customWidth="1"/>
    <col min="11782" max="11782" width="25.42578125" style="1" bestFit="1" customWidth="1"/>
    <col min="11783" max="11783" width="13.28515625" style="1" bestFit="1" customWidth="1"/>
    <col min="11784" max="11784" width="12.85546875" style="1" customWidth="1"/>
    <col min="11785" max="11785" width="0.85546875" style="1" customWidth="1"/>
    <col min="11786" max="11786" width="6.7109375" style="1" bestFit="1" customWidth="1"/>
    <col min="11787" max="11787" width="1.140625" style="1" customWidth="1"/>
    <col min="11788" max="11788" width="7.42578125" style="1" bestFit="1" customWidth="1"/>
    <col min="11789" max="11789" width="8.5703125" style="1" bestFit="1" customWidth="1"/>
    <col min="11790" max="11790" width="4.85546875" style="1" bestFit="1" customWidth="1"/>
    <col min="11791" max="12009" width="11.42578125" style="1"/>
    <col min="12010" max="12010" width="1.140625" style="1" customWidth="1"/>
    <col min="12011" max="12026" width="0" style="1" hidden="1" customWidth="1"/>
    <col min="12027" max="12027" width="28.7109375" style="1" customWidth="1"/>
    <col min="12028" max="12028" width="15.7109375" style="1" bestFit="1" customWidth="1"/>
    <col min="12029" max="12029" width="12.85546875" style="1" customWidth="1"/>
    <col min="12030" max="12030" width="1.7109375" style="1" customWidth="1"/>
    <col min="12031" max="12031" width="7.5703125" style="1" bestFit="1" customWidth="1"/>
    <col min="12032" max="12032" width="0.85546875" style="1" customWidth="1"/>
    <col min="12033" max="12033" width="7.5703125" style="1" bestFit="1" customWidth="1"/>
    <col min="12034" max="12034" width="8.5703125" style="1" bestFit="1" customWidth="1"/>
    <col min="12035" max="12035" width="8.7109375" style="1" bestFit="1" customWidth="1"/>
    <col min="12036" max="12037" width="1.28515625" style="1" customWidth="1"/>
    <col min="12038" max="12038" width="25.42578125" style="1" bestFit="1" customWidth="1"/>
    <col min="12039" max="12039" width="13.28515625" style="1" bestFit="1" customWidth="1"/>
    <col min="12040" max="12040" width="12.85546875" style="1" customWidth="1"/>
    <col min="12041" max="12041" width="0.85546875" style="1" customWidth="1"/>
    <col min="12042" max="12042" width="6.7109375" style="1" bestFit="1" customWidth="1"/>
    <col min="12043" max="12043" width="1.140625" style="1" customWidth="1"/>
    <col min="12044" max="12044" width="7.42578125" style="1" bestFit="1" customWidth="1"/>
    <col min="12045" max="12045" width="8.5703125" style="1" bestFit="1" customWidth="1"/>
    <col min="12046" max="12046" width="4.85546875" style="1" bestFit="1" customWidth="1"/>
    <col min="12047" max="12265" width="11.42578125" style="1"/>
    <col min="12266" max="12266" width="1.140625" style="1" customWidth="1"/>
    <col min="12267" max="12282" width="0" style="1" hidden="1" customWidth="1"/>
    <col min="12283" max="12283" width="28.7109375" style="1" customWidth="1"/>
    <col min="12284" max="12284" width="15.7109375" style="1" bestFit="1" customWidth="1"/>
    <col min="12285" max="12285" width="12.85546875" style="1" customWidth="1"/>
    <col min="12286" max="12286" width="1.7109375" style="1" customWidth="1"/>
    <col min="12287" max="12287" width="7.5703125" style="1" bestFit="1" customWidth="1"/>
    <col min="12288" max="12288" width="0.85546875" style="1" customWidth="1"/>
    <col min="12289" max="12289" width="7.5703125" style="1" bestFit="1" customWidth="1"/>
    <col min="12290" max="12290" width="8.5703125" style="1" bestFit="1" customWidth="1"/>
    <col min="12291" max="12291" width="8.7109375" style="1" bestFit="1" customWidth="1"/>
    <col min="12292" max="12293" width="1.28515625" style="1" customWidth="1"/>
    <col min="12294" max="12294" width="25.42578125" style="1" bestFit="1" customWidth="1"/>
    <col min="12295" max="12295" width="13.28515625" style="1" bestFit="1" customWidth="1"/>
    <col min="12296" max="12296" width="12.85546875" style="1" customWidth="1"/>
    <col min="12297" max="12297" width="0.85546875" style="1" customWidth="1"/>
    <col min="12298" max="12298" width="6.7109375" style="1" bestFit="1" customWidth="1"/>
    <col min="12299" max="12299" width="1.140625" style="1" customWidth="1"/>
    <col min="12300" max="12300" width="7.42578125" style="1" bestFit="1" customWidth="1"/>
    <col min="12301" max="12301" width="8.5703125" style="1" bestFit="1" customWidth="1"/>
    <col min="12302" max="12302" width="4.85546875" style="1" bestFit="1" customWidth="1"/>
    <col min="12303" max="12521" width="11.42578125" style="1"/>
    <col min="12522" max="12522" width="1.140625" style="1" customWidth="1"/>
    <col min="12523" max="12538" width="0" style="1" hidden="1" customWidth="1"/>
    <col min="12539" max="12539" width="28.7109375" style="1" customWidth="1"/>
    <col min="12540" max="12540" width="15.7109375" style="1" bestFit="1" customWidth="1"/>
    <col min="12541" max="12541" width="12.85546875" style="1" customWidth="1"/>
    <col min="12542" max="12542" width="1.7109375" style="1" customWidth="1"/>
    <col min="12543" max="12543" width="7.5703125" style="1" bestFit="1" customWidth="1"/>
    <col min="12544" max="12544" width="0.85546875" style="1" customWidth="1"/>
    <col min="12545" max="12545" width="7.5703125" style="1" bestFit="1" customWidth="1"/>
    <col min="12546" max="12546" width="8.5703125" style="1" bestFit="1" customWidth="1"/>
    <col min="12547" max="12547" width="8.7109375" style="1" bestFit="1" customWidth="1"/>
    <col min="12548" max="12549" width="1.28515625" style="1" customWidth="1"/>
    <col min="12550" max="12550" width="25.42578125" style="1" bestFit="1" customWidth="1"/>
    <col min="12551" max="12551" width="13.28515625" style="1" bestFit="1" customWidth="1"/>
    <col min="12552" max="12552" width="12.85546875" style="1" customWidth="1"/>
    <col min="12553" max="12553" width="0.85546875" style="1" customWidth="1"/>
    <col min="12554" max="12554" width="6.7109375" style="1" bestFit="1" customWidth="1"/>
    <col min="12555" max="12555" width="1.140625" style="1" customWidth="1"/>
    <col min="12556" max="12556" width="7.42578125" style="1" bestFit="1" customWidth="1"/>
    <col min="12557" max="12557" width="8.5703125" style="1" bestFit="1" customWidth="1"/>
    <col min="12558" max="12558" width="4.85546875" style="1" bestFit="1" customWidth="1"/>
    <col min="12559" max="12777" width="11.42578125" style="1"/>
    <col min="12778" max="12778" width="1.140625" style="1" customWidth="1"/>
    <col min="12779" max="12794" width="0" style="1" hidden="1" customWidth="1"/>
    <col min="12795" max="12795" width="28.7109375" style="1" customWidth="1"/>
    <col min="12796" max="12796" width="15.7109375" style="1" bestFit="1" customWidth="1"/>
    <col min="12797" max="12797" width="12.85546875" style="1" customWidth="1"/>
    <col min="12798" max="12798" width="1.7109375" style="1" customWidth="1"/>
    <col min="12799" max="12799" width="7.5703125" style="1" bestFit="1" customWidth="1"/>
    <col min="12800" max="12800" width="0.85546875" style="1" customWidth="1"/>
    <col min="12801" max="12801" width="7.5703125" style="1" bestFit="1" customWidth="1"/>
    <col min="12802" max="12802" width="8.5703125" style="1" bestFit="1" customWidth="1"/>
    <col min="12803" max="12803" width="8.7109375" style="1" bestFit="1" customWidth="1"/>
    <col min="12804" max="12805" width="1.28515625" style="1" customWidth="1"/>
    <col min="12806" max="12806" width="25.42578125" style="1" bestFit="1" customWidth="1"/>
    <col min="12807" max="12807" width="13.28515625" style="1" bestFit="1" customWidth="1"/>
    <col min="12808" max="12808" width="12.85546875" style="1" customWidth="1"/>
    <col min="12809" max="12809" width="0.85546875" style="1" customWidth="1"/>
    <col min="12810" max="12810" width="6.7109375" style="1" bestFit="1" customWidth="1"/>
    <col min="12811" max="12811" width="1.140625" style="1" customWidth="1"/>
    <col min="12812" max="12812" width="7.42578125" style="1" bestFit="1" customWidth="1"/>
    <col min="12813" max="12813" width="8.5703125" style="1" bestFit="1" customWidth="1"/>
    <col min="12814" max="12814" width="4.85546875" style="1" bestFit="1" customWidth="1"/>
    <col min="12815" max="13033" width="11.42578125" style="1"/>
    <col min="13034" max="13034" width="1.140625" style="1" customWidth="1"/>
    <col min="13035" max="13050" width="0" style="1" hidden="1" customWidth="1"/>
    <col min="13051" max="13051" width="28.7109375" style="1" customWidth="1"/>
    <col min="13052" max="13052" width="15.7109375" style="1" bestFit="1" customWidth="1"/>
    <col min="13053" max="13053" width="12.85546875" style="1" customWidth="1"/>
    <col min="13054" max="13054" width="1.7109375" style="1" customWidth="1"/>
    <col min="13055" max="13055" width="7.5703125" style="1" bestFit="1" customWidth="1"/>
    <col min="13056" max="13056" width="0.85546875" style="1" customWidth="1"/>
    <col min="13057" max="13057" width="7.5703125" style="1" bestFit="1" customWidth="1"/>
    <col min="13058" max="13058" width="8.5703125" style="1" bestFit="1" customWidth="1"/>
    <col min="13059" max="13059" width="8.7109375" style="1" bestFit="1" customWidth="1"/>
    <col min="13060" max="13061" width="1.28515625" style="1" customWidth="1"/>
    <col min="13062" max="13062" width="25.42578125" style="1" bestFit="1" customWidth="1"/>
    <col min="13063" max="13063" width="13.28515625" style="1" bestFit="1" customWidth="1"/>
    <col min="13064" max="13064" width="12.85546875" style="1" customWidth="1"/>
    <col min="13065" max="13065" width="0.85546875" style="1" customWidth="1"/>
    <col min="13066" max="13066" width="6.7109375" style="1" bestFit="1" customWidth="1"/>
    <col min="13067" max="13067" width="1.140625" style="1" customWidth="1"/>
    <col min="13068" max="13068" width="7.42578125" style="1" bestFit="1" customWidth="1"/>
    <col min="13069" max="13069" width="8.5703125" style="1" bestFit="1" customWidth="1"/>
    <col min="13070" max="13070" width="4.85546875" style="1" bestFit="1" customWidth="1"/>
    <col min="13071" max="13289" width="11.42578125" style="1"/>
    <col min="13290" max="13290" width="1.140625" style="1" customWidth="1"/>
    <col min="13291" max="13306" width="0" style="1" hidden="1" customWidth="1"/>
    <col min="13307" max="13307" width="28.7109375" style="1" customWidth="1"/>
    <col min="13308" max="13308" width="15.7109375" style="1" bestFit="1" customWidth="1"/>
    <col min="13309" max="13309" width="12.85546875" style="1" customWidth="1"/>
    <col min="13310" max="13310" width="1.7109375" style="1" customWidth="1"/>
    <col min="13311" max="13311" width="7.5703125" style="1" bestFit="1" customWidth="1"/>
    <col min="13312" max="13312" width="0.85546875" style="1" customWidth="1"/>
    <col min="13313" max="13313" width="7.5703125" style="1" bestFit="1" customWidth="1"/>
    <col min="13314" max="13314" width="8.5703125" style="1" bestFit="1" customWidth="1"/>
    <col min="13315" max="13315" width="8.7109375" style="1" bestFit="1" customWidth="1"/>
    <col min="13316" max="13317" width="1.28515625" style="1" customWidth="1"/>
    <col min="13318" max="13318" width="25.42578125" style="1" bestFit="1" customWidth="1"/>
    <col min="13319" max="13319" width="13.28515625" style="1" bestFit="1" customWidth="1"/>
    <col min="13320" max="13320" width="12.85546875" style="1" customWidth="1"/>
    <col min="13321" max="13321" width="0.85546875" style="1" customWidth="1"/>
    <col min="13322" max="13322" width="6.7109375" style="1" bestFit="1" customWidth="1"/>
    <col min="13323" max="13323" width="1.140625" style="1" customWidth="1"/>
    <col min="13324" max="13324" width="7.42578125" style="1" bestFit="1" customWidth="1"/>
    <col min="13325" max="13325" width="8.5703125" style="1" bestFit="1" customWidth="1"/>
    <col min="13326" max="13326" width="4.85546875" style="1" bestFit="1" customWidth="1"/>
    <col min="13327" max="13545" width="11.42578125" style="1"/>
    <col min="13546" max="13546" width="1.140625" style="1" customWidth="1"/>
    <col min="13547" max="13562" width="0" style="1" hidden="1" customWidth="1"/>
    <col min="13563" max="13563" width="28.7109375" style="1" customWidth="1"/>
    <col min="13564" max="13564" width="15.7109375" style="1" bestFit="1" customWidth="1"/>
    <col min="13565" max="13565" width="12.85546875" style="1" customWidth="1"/>
    <col min="13566" max="13566" width="1.7109375" style="1" customWidth="1"/>
    <col min="13567" max="13567" width="7.5703125" style="1" bestFit="1" customWidth="1"/>
    <col min="13568" max="13568" width="0.85546875" style="1" customWidth="1"/>
    <col min="13569" max="13569" width="7.5703125" style="1" bestFit="1" customWidth="1"/>
    <col min="13570" max="13570" width="8.5703125" style="1" bestFit="1" customWidth="1"/>
    <col min="13571" max="13571" width="8.7109375" style="1" bestFit="1" customWidth="1"/>
    <col min="13572" max="13573" width="1.28515625" style="1" customWidth="1"/>
    <col min="13574" max="13574" width="25.42578125" style="1" bestFit="1" customWidth="1"/>
    <col min="13575" max="13575" width="13.28515625" style="1" bestFit="1" customWidth="1"/>
    <col min="13576" max="13576" width="12.85546875" style="1" customWidth="1"/>
    <col min="13577" max="13577" width="0.85546875" style="1" customWidth="1"/>
    <col min="13578" max="13578" width="6.7109375" style="1" bestFit="1" customWidth="1"/>
    <col min="13579" max="13579" width="1.140625" style="1" customWidth="1"/>
    <col min="13580" max="13580" width="7.42578125" style="1" bestFit="1" customWidth="1"/>
    <col min="13581" max="13581" width="8.5703125" style="1" bestFit="1" customWidth="1"/>
    <col min="13582" max="13582" width="4.85546875" style="1" bestFit="1" customWidth="1"/>
    <col min="13583" max="13801" width="11.42578125" style="1"/>
    <col min="13802" max="13802" width="1.140625" style="1" customWidth="1"/>
    <col min="13803" max="13818" width="0" style="1" hidden="1" customWidth="1"/>
    <col min="13819" max="13819" width="28.7109375" style="1" customWidth="1"/>
    <col min="13820" max="13820" width="15.7109375" style="1" bestFit="1" customWidth="1"/>
    <col min="13821" max="13821" width="12.85546875" style="1" customWidth="1"/>
    <col min="13822" max="13822" width="1.7109375" style="1" customWidth="1"/>
    <col min="13823" max="13823" width="7.5703125" style="1" bestFit="1" customWidth="1"/>
    <col min="13824" max="13824" width="0.85546875" style="1" customWidth="1"/>
    <col min="13825" max="13825" width="7.5703125" style="1" bestFit="1" customWidth="1"/>
    <col min="13826" max="13826" width="8.5703125" style="1" bestFit="1" customWidth="1"/>
    <col min="13827" max="13827" width="8.7109375" style="1" bestFit="1" customWidth="1"/>
    <col min="13828" max="13829" width="1.28515625" style="1" customWidth="1"/>
    <col min="13830" max="13830" width="25.42578125" style="1" bestFit="1" customWidth="1"/>
    <col min="13831" max="13831" width="13.28515625" style="1" bestFit="1" customWidth="1"/>
    <col min="13832" max="13832" width="12.85546875" style="1" customWidth="1"/>
    <col min="13833" max="13833" width="0.85546875" style="1" customWidth="1"/>
    <col min="13834" max="13834" width="6.7109375" style="1" bestFit="1" customWidth="1"/>
    <col min="13835" max="13835" width="1.140625" style="1" customWidth="1"/>
    <col min="13836" max="13836" width="7.42578125" style="1" bestFit="1" customWidth="1"/>
    <col min="13837" max="13837" width="8.5703125" style="1" bestFit="1" customWidth="1"/>
    <col min="13838" max="13838" width="4.85546875" style="1" bestFit="1" customWidth="1"/>
    <col min="13839" max="14057" width="11.42578125" style="1"/>
    <col min="14058" max="14058" width="1.140625" style="1" customWidth="1"/>
    <col min="14059" max="14074" width="0" style="1" hidden="1" customWidth="1"/>
    <col min="14075" max="14075" width="28.7109375" style="1" customWidth="1"/>
    <col min="14076" max="14076" width="15.7109375" style="1" bestFit="1" customWidth="1"/>
    <col min="14077" max="14077" width="12.85546875" style="1" customWidth="1"/>
    <col min="14078" max="14078" width="1.7109375" style="1" customWidth="1"/>
    <col min="14079" max="14079" width="7.5703125" style="1" bestFit="1" customWidth="1"/>
    <col min="14080" max="14080" width="0.85546875" style="1" customWidth="1"/>
    <col min="14081" max="14081" width="7.5703125" style="1" bestFit="1" customWidth="1"/>
    <col min="14082" max="14082" width="8.5703125" style="1" bestFit="1" customWidth="1"/>
    <col min="14083" max="14083" width="8.7109375" style="1" bestFit="1" customWidth="1"/>
    <col min="14084" max="14085" width="1.28515625" style="1" customWidth="1"/>
    <col min="14086" max="14086" width="25.42578125" style="1" bestFit="1" customWidth="1"/>
    <col min="14087" max="14087" width="13.28515625" style="1" bestFit="1" customWidth="1"/>
    <col min="14088" max="14088" width="12.85546875" style="1" customWidth="1"/>
    <col min="14089" max="14089" width="0.85546875" style="1" customWidth="1"/>
    <col min="14090" max="14090" width="6.7109375" style="1" bestFit="1" customWidth="1"/>
    <col min="14091" max="14091" width="1.140625" style="1" customWidth="1"/>
    <col min="14092" max="14092" width="7.42578125" style="1" bestFit="1" customWidth="1"/>
    <col min="14093" max="14093" width="8.5703125" style="1" bestFit="1" customWidth="1"/>
    <col min="14094" max="14094" width="4.85546875" style="1" bestFit="1" customWidth="1"/>
    <col min="14095" max="14313" width="11.42578125" style="1"/>
    <col min="14314" max="14314" width="1.140625" style="1" customWidth="1"/>
    <col min="14315" max="14330" width="0" style="1" hidden="1" customWidth="1"/>
    <col min="14331" max="14331" width="28.7109375" style="1" customWidth="1"/>
    <col min="14332" max="14332" width="15.7109375" style="1" bestFit="1" customWidth="1"/>
    <col min="14333" max="14333" width="12.85546875" style="1" customWidth="1"/>
    <col min="14334" max="14334" width="1.7109375" style="1" customWidth="1"/>
    <col min="14335" max="14335" width="7.5703125" style="1" bestFit="1" customWidth="1"/>
    <col min="14336" max="14336" width="0.85546875" style="1" customWidth="1"/>
    <col min="14337" max="14337" width="7.5703125" style="1" bestFit="1" customWidth="1"/>
    <col min="14338" max="14338" width="8.5703125" style="1" bestFit="1" customWidth="1"/>
    <col min="14339" max="14339" width="8.7109375" style="1" bestFit="1" customWidth="1"/>
    <col min="14340" max="14341" width="1.28515625" style="1" customWidth="1"/>
    <col min="14342" max="14342" width="25.42578125" style="1" bestFit="1" customWidth="1"/>
    <col min="14343" max="14343" width="13.28515625" style="1" bestFit="1" customWidth="1"/>
    <col min="14344" max="14344" width="12.85546875" style="1" customWidth="1"/>
    <col min="14345" max="14345" width="0.85546875" style="1" customWidth="1"/>
    <col min="14346" max="14346" width="6.7109375" style="1" bestFit="1" customWidth="1"/>
    <col min="14347" max="14347" width="1.140625" style="1" customWidth="1"/>
    <col min="14348" max="14348" width="7.42578125" style="1" bestFit="1" customWidth="1"/>
    <col min="14349" max="14349" width="8.5703125" style="1" bestFit="1" customWidth="1"/>
    <col min="14350" max="14350" width="4.85546875" style="1" bestFit="1" customWidth="1"/>
    <col min="14351" max="14569" width="11.42578125" style="1"/>
    <col min="14570" max="14570" width="1.140625" style="1" customWidth="1"/>
    <col min="14571" max="14586" width="0" style="1" hidden="1" customWidth="1"/>
    <col min="14587" max="14587" width="28.7109375" style="1" customWidth="1"/>
    <col min="14588" max="14588" width="15.7109375" style="1" bestFit="1" customWidth="1"/>
    <col min="14589" max="14589" width="12.85546875" style="1" customWidth="1"/>
    <col min="14590" max="14590" width="1.7109375" style="1" customWidth="1"/>
    <col min="14591" max="14591" width="7.5703125" style="1" bestFit="1" customWidth="1"/>
    <col min="14592" max="14592" width="0.85546875" style="1" customWidth="1"/>
    <col min="14593" max="14593" width="7.5703125" style="1" bestFit="1" customWidth="1"/>
    <col min="14594" max="14594" width="8.5703125" style="1" bestFit="1" customWidth="1"/>
    <col min="14595" max="14595" width="8.7109375" style="1" bestFit="1" customWidth="1"/>
    <col min="14596" max="14597" width="1.28515625" style="1" customWidth="1"/>
    <col min="14598" max="14598" width="25.42578125" style="1" bestFit="1" customWidth="1"/>
    <col min="14599" max="14599" width="13.28515625" style="1" bestFit="1" customWidth="1"/>
    <col min="14600" max="14600" width="12.85546875" style="1" customWidth="1"/>
    <col min="14601" max="14601" width="0.85546875" style="1" customWidth="1"/>
    <col min="14602" max="14602" width="6.7109375" style="1" bestFit="1" customWidth="1"/>
    <col min="14603" max="14603" width="1.140625" style="1" customWidth="1"/>
    <col min="14604" max="14604" width="7.42578125" style="1" bestFit="1" customWidth="1"/>
    <col min="14605" max="14605" width="8.5703125" style="1" bestFit="1" customWidth="1"/>
    <col min="14606" max="14606" width="4.85546875" style="1" bestFit="1" customWidth="1"/>
    <col min="14607" max="14825" width="11.42578125" style="1"/>
    <col min="14826" max="14826" width="1.140625" style="1" customWidth="1"/>
    <col min="14827" max="14842" width="0" style="1" hidden="1" customWidth="1"/>
    <col min="14843" max="14843" width="28.7109375" style="1" customWidth="1"/>
    <col min="14844" max="14844" width="15.7109375" style="1" bestFit="1" customWidth="1"/>
    <col min="14845" max="14845" width="12.85546875" style="1" customWidth="1"/>
    <col min="14846" max="14846" width="1.7109375" style="1" customWidth="1"/>
    <col min="14847" max="14847" width="7.5703125" style="1" bestFit="1" customWidth="1"/>
    <col min="14848" max="14848" width="0.85546875" style="1" customWidth="1"/>
    <col min="14849" max="14849" width="7.5703125" style="1" bestFit="1" customWidth="1"/>
    <col min="14850" max="14850" width="8.5703125" style="1" bestFit="1" customWidth="1"/>
    <col min="14851" max="14851" width="8.7109375" style="1" bestFit="1" customWidth="1"/>
    <col min="14852" max="14853" width="1.28515625" style="1" customWidth="1"/>
    <col min="14854" max="14854" width="25.42578125" style="1" bestFit="1" customWidth="1"/>
    <col min="14855" max="14855" width="13.28515625" style="1" bestFit="1" customWidth="1"/>
    <col min="14856" max="14856" width="12.85546875" style="1" customWidth="1"/>
    <col min="14857" max="14857" width="0.85546875" style="1" customWidth="1"/>
    <col min="14858" max="14858" width="6.7109375" style="1" bestFit="1" customWidth="1"/>
    <col min="14859" max="14859" width="1.140625" style="1" customWidth="1"/>
    <col min="14860" max="14860" width="7.42578125" style="1" bestFit="1" customWidth="1"/>
    <col min="14861" max="14861" width="8.5703125" style="1" bestFit="1" customWidth="1"/>
    <col min="14862" max="14862" width="4.85546875" style="1" bestFit="1" customWidth="1"/>
    <col min="14863" max="15081" width="11.42578125" style="1"/>
    <col min="15082" max="15082" width="1.140625" style="1" customWidth="1"/>
    <col min="15083" max="15098" width="0" style="1" hidden="1" customWidth="1"/>
    <col min="15099" max="15099" width="28.7109375" style="1" customWidth="1"/>
    <col min="15100" max="15100" width="15.7109375" style="1" bestFit="1" customWidth="1"/>
    <col min="15101" max="15101" width="12.85546875" style="1" customWidth="1"/>
    <col min="15102" max="15102" width="1.7109375" style="1" customWidth="1"/>
    <col min="15103" max="15103" width="7.5703125" style="1" bestFit="1" customWidth="1"/>
    <col min="15104" max="15104" width="0.85546875" style="1" customWidth="1"/>
    <col min="15105" max="15105" width="7.5703125" style="1" bestFit="1" customWidth="1"/>
    <col min="15106" max="15106" width="8.5703125" style="1" bestFit="1" customWidth="1"/>
    <col min="15107" max="15107" width="8.7109375" style="1" bestFit="1" customWidth="1"/>
    <col min="15108" max="15109" width="1.28515625" style="1" customWidth="1"/>
    <col min="15110" max="15110" width="25.42578125" style="1" bestFit="1" customWidth="1"/>
    <col min="15111" max="15111" width="13.28515625" style="1" bestFit="1" customWidth="1"/>
    <col min="15112" max="15112" width="12.85546875" style="1" customWidth="1"/>
    <col min="15113" max="15113" width="0.85546875" style="1" customWidth="1"/>
    <col min="15114" max="15114" width="6.7109375" style="1" bestFit="1" customWidth="1"/>
    <col min="15115" max="15115" width="1.140625" style="1" customWidth="1"/>
    <col min="15116" max="15116" width="7.42578125" style="1" bestFit="1" customWidth="1"/>
    <col min="15117" max="15117" width="8.5703125" style="1" bestFit="1" customWidth="1"/>
    <col min="15118" max="15118" width="4.85546875" style="1" bestFit="1" customWidth="1"/>
    <col min="15119" max="15337" width="11.42578125" style="1"/>
    <col min="15338" max="15338" width="1.140625" style="1" customWidth="1"/>
    <col min="15339" max="15354" width="0" style="1" hidden="1" customWidth="1"/>
    <col min="15355" max="15355" width="28.7109375" style="1" customWidth="1"/>
    <col min="15356" max="15356" width="15.7109375" style="1" bestFit="1" customWidth="1"/>
    <col min="15357" max="15357" width="12.85546875" style="1" customWidth="1"/>
    <col min="15358" max="15358" width="1.7109375" style="1" customWidth="1"/>
    <col min="15359" max="15359" width="7.5703125" style="1" bestFit="1" customWidth="1"/>
    <col min="15360" max="15360" width="0.85546875" style="1" customWidth="1"/>
    <col min="15361" max="15361" width="7.5703125" style="1" bestFit="1" customWidth="1"/>
    <col min="15362" max="15362" width="8.5703125" style="1" bestFit="1" customWidth="1"/>
    <col min="15363" max="15363" width="8.7109375" style="1" bestFit="1" customWidth="1"/>
    <col min="15364" max="15365" width="1.28515625" style="1" customWidth="1"/>
    <col min="15366" max="15366" width="25.42578125" style="1" bestFit="1" customWidth="1"/>
    <col min="15367" max="15367" width="13.28515625" style="1" bestFit="1" customWidth="1"/>
    <col min="15368" max="15368" width="12.85546875" style="1" customWidth="1"/>
    <col min="15369" max="15369" width="0.85546875" style="1" customWidth="1"/>
    <col min="15370" max="15370" width="6.7109375" style="1" bestFit="1" customWidth="1"/>
    <col min="15371" max="15371" width="1.140625" style="1" customWidth="1"/>
    <col min="15372" max="15372" width="7.42578125" style="1" bestFit="1" customWidth="1"/>
    <col min="15373" max="15373" width="8.5703125" style="1" bestFit="1" customWidth="1"/>
    <col min="15374" max="15374" width="4.85546875" style="1" bestFit="1" customWidth="1"/>
    <col min="15375" max="15593" width="11.42578125" style="1"/>
    <col min="15594" max="15594" width="1.140625" style="1" customWidth="1"/>
    <col min="15595" max="15610" width="0" style="1" hidden="1" customWidth="1"/>
    <col min="15611" max="15611" width="28.7109375" style="1" customWidth="1"/>
    <col min="15612" max="15612" width="15.7109375" style="1" bestFit="1" customWidth="1"/>
    <col min="15613" max="15613" width="12.85546875" style="1" customWidth="1"/>
    <col min="15614" max="15614" width="1.7109375" style="1" customWidth="1"/>
    <col min="15615" max="15615" width="7.5703125" style="1" bestFit="1" customWidth="1"/>
    <col min="15616" max="15616" width="0.85546875" style="1" customWidth="1"/>
    <col min="15617" max="15617" width="7.5703125" style="1" bestFit="1" customWidth="1"/>
    <col min="15618" max="15618" width="8.5703125" style="1" bestFit="1" customWidth="1"/>
    <col min="15619" max="15619" width="8.7109375" style="1" bestFit="1" customWidth="1"/>
    <col min="15620" max="15621" width="1.28515625" style="1" customWidth="1"/>
    <col min="15622" max="15622" width="25.42578125" style="1" bestFit="1" customWidth="1"/>
    <col min="15623" max="15623" width="13.28515625" style="1" bestFit="1" customWidth="1"/>
    <col min="15624" max="15624" width="12.85546875" style="1" customWidth="1"/>
    <col min="15625" max="15625" width="0.85546875" style="1" customWidth="1"/>
    <col min="15626" max="15626" width="6.7109375" style="1" bestFit="1" customWidth="1"/>
    <col min="15627" max="15627" width="1.140625" style="1" customWidth="1"/>
    <col min="15628" max="15628" width="7.42578125" style="1" bestFit="1" customWidth="1"/>
    <col min="15629" max="15629" width="8.5703125" style="1" bestFit="1" customWidth="1"/>
    <col min="15630" max="15630" width="4.85546875" style="1" bestFit="1" customWidth="1"/>
    <col min="15631" max="15849" width="11.42578125" style="1"/>
    <col min="15850" max="15850" width="1.140625" style="1" customWidth="1"/>
    <col min="15851" max="15866" width="0" style="1" hidden="1" customWidth="1"/>
    <col min="15867" max="15867" width="28.7109375" style="1" customWidth="1"/>
    <col min="15868" max="15868" width="15.7109375" style="1" bestFit="1" customWidth="1"/>
    <col min="15869" max="15869" width="12.85546875" style="1" customWidth="1"/>
    <col min="15870" max="15870" width="1.7109375" style="1" customWidth="1"/>
    <col min="15871" max="15871" width="7.5703125" style="1" bestFit="1" customWidth="1"/>
    <col min="15872" max="15872" width="0.85546875" style="1" customWidth="1"/>
    <col min="15873" max="15873" width="7.5703125" style="1" bestFit="1" customWidth="1"/>
    <col min="15874" max="15874" width="8.5703125" style="1" bestFit="1" customWidth="1"/>
    <col min="15875" max="15875" width="8.7109375" style="1" bestFit="1" customWidth="1"/>
    <col min="15876" max="15877" width="1.28515625" style="1" customWidth="1"/>
    <col min="15878" max="15878" width="25.42578125" style="1" bestFit="1" customWidth="1"/>
    <col min="15879" max="15879" width="13.28515625" style="1" bestFit="1" customWidth="1"/>
    <col min="15880" max="15880" width="12.85546875" style="1" customWidth="1"/>
    <col min="15881" max="15881" width="0.85546875" style="1" customWidth="1"/>
    <col min="15882" max="15882" width="6.7109375" style="1" bestFit="1" customWidth="1"/>
    <col min="15883" max="15883" width="1.140625" style="1" customWidth="1"/>
    <col min="15884" max="15884" width="7.42578125" style="1" bestFit="1" customWidth="1"/>
    <col min="15885" max="15885" width="8.5703125" style="1" bestFit="1" customWidth="1"/>
    <col min="15886" max="15886" width="4.85546875" style="1" bestFit="1" customWidth="1"/>
    <col min="15887" max="16105" width="11.42578125" style="1"/>
    <col min="16106" max="16106" width="1.140625" style="1" customWidth="1"/>
    <col min="16107" max="16122" width="0" style="1" hidden="1" customWidth="1"/>
    <col min="16123" max="16123" width="28.7109375" style="1" customWidth="1"/>
    <col min="16124" max="16124" width="15.7109375" style="1" bestFit="1" customWidth="1"/>
    <col min="16125" max="16125" width="12.85546875" style="1" customWidth="1"/>
    <col min="16126" max="16126" width="1.7109375" style="1" customWidth="1"/>
    <col min="16127" max="16127" width="7.5703125" style="1" bestFit="1" customWidth="1"/>
    <col min="16128" max="16128" width="0.85546875" style="1" customWidth="1"/>
    <col min="16129" max="16129" width="7.5703125" style="1" bestFit="1" customWidth="1"/>
    <col min="16130" max="16130" width="8.5703125" style="1" bestFit="1" customWidth="1"/>
    <col min="16131" max="16131" width="8.7109375" style="1" bestFit="1" customWidth="1"/>
    <col min="16132" max="16133" width="1.28515625" style="1" customWidth="1"/>
    <col min="16134" max="16134" width="25.42578125" style="1" bestFit="1" customWidth="1"/>
    <col min="16135" max="16135" width="13.28515625" style="1" bestFit="1" customWidth="1"/>
    <col min="16136" max="16136" width="12.85546875" style="1" customWidth="1"/>
    <col min="16137" max="16137" width="0.85546875" style="1" customWidth="1"/>
    <col min="16138" max="16138" width="6.7109375" style="1" bestFit="1" customWidth="1"/>
    <col min="16139" max="16139" width="1.140625" style="1" customWidth="1"/>
    <col min="16140" max="16140" width="7.42578125" style="1" bestFit="1" customWidth="1"/>
    <col min="16141" max="16141" width="8.5703125" style="1" bestFit="1" customWidth="1"/>
    <col min="16142" max="16142" width="4.85546875" style="1" bestFit="1" customWidth="1"/>
    <col min="16143" max="16384" width="11.42578125" style="1"/>
  </cols>
  <sheetData>
    <row r="1" spans="2:27" ht="7.5" customHeight="1" x14ac:dyDescent="0.2"/>
    <row r="2" spans="2:27" s="2" customFormat="1" ht="30" customHeight="1" x14ac:dyDescent="0.2">
      <c r="B2" s="69" t="s">
        <v>87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2:27" ht="5.25" customHeight="1" x14ac:dyDescent="0.2"/>
    <row r="4" spans="2:27" ht="27.75" customHeight="1" x14ac:dyDescent="0.2">
      <c r="B4" s="70" t="s">
        <v>81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67" t="s">
        <v>90</v>
      </c>
      <c r="O4" s="68"/>
      <c r="P4" s="70" t="s">
        <v>82</v>
      </c>
      <c r="Q4" s="70"/>
      <c r="R4" s="70"/>
      <c r="S4" s="70"/>
      <c r="T4" s="70"/>
      <c r="U4" s="70"/>
      <c r="V4" s="70"/>
      <c r="W4" s="70"/>
      <c r="X4" s="70"/>
      <c r="Y4" s="67" t="s">
        <v>91</v>
      </c>
      <c r="Z4" s="67"/>
      <c r="AA4" s="27" t="s">
        <v>89</v>
      </c>
    </row>
    <row r="5" spans="2:27" ht="5.25" customHeight="1" x14ac:dyDescent="0.2"/>
    <row r="6" spans="2:27" ht="41.25" customHeight="1" x14ac:dyDescent="0.25">
      <c r="B6" s="2" t="s">
        <v>22</v>
      </c>
      <c r="C6" s="2" t="s">
        <v>21</v>
      </c>
      <c r="D6" s="30"/>
      <c r="E6" s="14" t="s">
        <v>27</v>
      </c>
      <c r="F6" s="14"/>
      <c r="G6" s="14" t="s">
        <v>73</v>
      </c>
      <c r="H6" s="10"/>
      <c r="I6" s="14" t="s">
        <v>0</v>
      </c>
      <c r="J6" s="10"/>
      <c r="K6" s="14" t="s">
        <v>74</v>
      </c>
      <c r="L6" s="14" t="s">
        <v>75</v>
      </c>
      <c r="M6" s="14" t="s">
        <v>86</v>
      </c>
      <c r="N6" s="2"/>
      <c r="O6" s="2"/>
      <c r="P6" s="14" t="s">
        <v>27</v>
      </c>
      <c r="Q6" s="14"/>
      <c r="R6" s="14" t="s">
        <v>73</v>
      </c>
      <c r="S6" s="10"/>
      <c r="T6" s="14" t="s">
        <v>0</v>
      </c>
      <c r="U6" s="10"/>
      <c r="V6" s="14" t="s">
        <v>1</v>
      </c>
      <c r="W6" s="14" t="s">
        <v>2</v>
      </c>
      <c r="X6" s="14" t="s">
        <v>3</v>
      </c>
      <c r="Y6" s="2"/>
      <c r="Z6" s="2"/>
      <c r="AA6" s="15" t="s">
        <v>66</v>
      </c>
    </row>
    <row r="7" spans="2:27" ht="6.75" customHeight="1" x14ac:dyDescent="0.2"/>
    <row r="8" spans="2:27" ht="17.25" customHeight="1" x14ac:dyDescent="0.2">
      <c r="B8" s="66" t="s">
        <v>92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</row>
    <row r="9" spans="2:27" ht="15.75" customHeight="1" x14ac:dyDescent="0.2">
      <c r="B9" s="18" t="s">
        <v>20</v>
      </c>
      <c r="C9" s="18" t="s">
        <v>23</v>
      </c>
      <c r="E9" s="19">
        <f>MAX(I9,G9)</f>
        <v>3100</v>
      </c>
      <c r="F9" s="18"/>
      <c r="G9" s="16">
        <v>3100</v>
      </c>
      <c r="I9" s="3">
        <f>IF(K9&gt;0,K9/4,IF(L9&gt;M384,L9/6,IF(M9&gt;0,M9/12,0)))</f>
        <v>0</v>
      </c>
      <c r="K9" s="16"/>
      <c r="L9" s="16"/>
      <c r="M9" s="16"/>
      <c r="P9" s="19">
        <f>MAX(T9,R9)</f>
        <v>2700</v>
      </c>
      <c r="R9" s="33">
        <v>2700</v>
      </c>
      <c r="T9" s="3">
        <f>IF(V9&gt;0,V9/4,IF(W9&gt;X384,W9/6,IF(X9&gt;0,X9/12,0)))</f>
        <v>0</v>
      </c>
      <c r="V9" s="33"/>
      <c r="W9" s="33"/>
      <c r="X9" s="33"/>
      <c r="AA9" s="22">
        <f>E9+P9</f>
        <v>5800</v>
      </c>
    </row>
    <row r="10" spans="2:27" ht="15.75" customHeight="1" x14ac:dyDescent="0.2">
      <c r="B10" s="18" t="s">
        <v>20</v>
      </c>
      <c r="C10" s="18" t="s">
        <v>24</v>
      </c>
      <c r="E10" s="19">
        <f t="shared" ref="E10:E12" si="0">MAX(I10,G10)</f>
        <v>500</v>
      </c>
      <c r="F10" s="18"/>
      <c r="G10" s="16">
        <v>500</v>
      </c>
      <c r="I10" s="3">
        <f>IF(K10&gt;0,K10/4,IF(L10&gt;M385,L10/6,IF(M10&gt;0,M10/12,0)))</f>
        <v>0</v>
      </c>
      <c r="K10" s="16"/>
      <c r="L10" s="16"/>
      <c r="M10" s="16"/>
      <c r="P10" s="19">
        <f t="shared" ref="P10:P12" si="1">MAX(T10,R10)</f>
        <v>0</v>
      </c>
      <c r="R10" s="33"/>
      <c r="T10" s="3">
        <f>IF(V10&gt;0,V10/4,IF(W10&gt;X385,W10/6,IF(X10&gt;0,X10/12,0)))</f>
        <v>0</v>
      </c>
      <c r="V10" s="33"/>
      <c r="W10" s="33"/>
      <c r="X10" s="33"/>
      <c r="AA10" s="22">
        <f t="shared" ref="AA10:AA14" si="2">E10+P10</f>
        <v>500</v>
      </c>
    </row>
    <row r="11" spans="2:27" ht="15.75" customHeight="1" x14ac:dyDescent="0.2">
      <c r="B11" s="18" t="s">
        <v>20</v>
      </c>
      <c r="C11" s="18" t="s">
        <v>25</v>
      </c>
      <c r="E11" s="19">
        <f>MAX(I11,G11)</f>
        <v>0</v>
      </c>
      <c r="F11" s="18"/>
      <c r="G11" s="16"/>
      <c r="I11" s="3">
        <f>IF(K11&gt;0,K11/4,IF(L11&gt;M386,L11/6,IF(M11&gt;0,M11/12,0)))</f>
        <v>0</v>
      </c>
      <c r="K11" s="16"/>
      <c r="L11" s="16"/>
      <c r="M11" s="16"/>
      <c r="P11" s="19">
        <f t="shared" si="1"/>
        <v>0</v>
      </c>
      <c r="R11" s="33"/>
      <c r="T11" s="3">
        <f>IF(V11&gt;0,V11/4,IF(W11&gt;X386,W11/6,IF(X11&gt;0,X11/12,0)))</f>
        <v>0</v>
      </c>
      <c r="V11" s="33"/>
      <c r="W11" s="33"/>
      <c r="X11" s="33"/>
      <c r="AA11" s="22">
        <f t="shared" si="2"/>
        <v>0</v>
      </c>
    </row>
    <row r="12" spans="2:27" ht="15.75" customHeight="1" x14ac:dyDescent="0.2">
      <c r="B12" s="18" t="s">
        <v>20</v>
      </c>
      <c r="C12" s="18" t="s">
        <v>29</v>
      </c>
      <c r="E12" s="19">
        <f t="shared" si="0"/>
        <v>0</v>
      </c>
      <c r="F12" s="18"/>
      <c r="G12" s="16"/>
      <c r="I12" s="3">
        <f>IF(K12&gt;0,K12/4,IF(L12&gt;M387,L12/6,IF(M12&gt;0,M12/12,0)))</f>
        <v>0</v>
      </c>
      <c r="K12" s="16"/>
      <c r="L12" s="16"/>
      <c r="M12" s="16"/>
      <c r="P12" s="19">
        <f t="shared" si="1"/>
        <v>0</v>
      </c>
      <c r="R12" s="33"/>
      <c r="T12" s="3">
        <f>IF(V12&gt;0,V12/4,IF(W12&gt;X387,W12/6,IF(X12&gt;0,X12/12,0)))</f>
        <v>0</v>
      </c>
      <c r="V12" s="33"/>
      <c r="W12" s="33"/>
      <c r="X12" s="33"/>
      <c r="AA12" s="22">
        <f t="shared" si="2"/>
        <v>0</v>
      </c>
    </row>
    <row r="13" spans="2:27" ht="5.25" customHeight="1" thickBot="1" x14ac:dyDescent="0.25"/>
    <row r="14" spans="2:27" ht="14.25" customHeight="1" thickBot="1" x14ac:dyDescent="0.25">
      <c r="B14" s="5" t="s">
        <v>95</v>
      </c>
      <c r="C14" s="5"/>
      <c r="D14" s="31"/>
      <c r="E14" s="24">
        <f>SUM(E9:E12)</f>
        <v>3600</v>
      </c>
      <c r="F14" s="13"/>
      <c r="G14" s="13"/>
      <c r="H14" s="6"/>
      <c r="I14" s="6"/>
      <c r="J14" s="6"/>
      <c r="K14" s="6"/>
      <c r="L14" s="6"/>
      <c r="M14" s="6"/>
      <c r="P14" s="24">
        <f>SUM(P9:P12)</f>
        <v>2700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4">
        <f t="shared" si="2"/>
        <v>6300</v>
      </c>
    </row>
    <row r="15" spans="2:27" ht="6" customHeight="1" thickTop="1" x14ac:dyDescent="0.2"/>
    <row r="16" spans="2:27" ht="17.25" customHeight="1" x14ac:dyDescent="0.2">
      <c r="B16" s="66" t="s">
        <v>88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2:27" x14ac:dyDescent="0.2">
      <c r="B17" s="18" t="s">
        <v>56</v>
      </c>
      <c r="C17" s="18"/>
      <c r="E17" s="19">
        <f t="shared" ref="E17:E31" si="3">MAX(I17,G17)</f>
        <v>0</v>
      </c>
      <c r="F17" s="20"/>
      <c r="G17" s="17"/>
      <c r="H17" s="3"/>
      <c r="I17" s="3">
        <f t="shared" ref="I17:I31" si="4">IF(K17&gt;0,K17/4,IF(L17&gt;M392,L17/6,IF(M17&gt;0,M17/12,0)))</f>
        <v>0</v>
      </c>
      <c r="J17" s="3"/>
      <c r="K17" s="17"/>
      <c r="L17" s="17"/>
      <c r="M17" s="17"/>
      <c r="P17" s="19">
        <f t="shared" ref="P17:P31" si="5">MAX(T17,R17)</f>
        <v>0</v>
      </c>
      <c r="R17" s="33"/>
      <c r="T17" s="3">
        <f t="shared" ref="T17:T31" si="6">IF(V17&gt;0,V17/4,IF(W17&gt;X392,W17/6,IF(X17&gt;0,X17/12,0)))</f>
        <v>0</v>
      </c>
      <c r="V17" s="33"/>
      <c r="W17" s="33"/>
      <c r="X17" s="33"/>
      <c r="AA17" s="22">
        <f t="shared" ref="AA17:AA31" si="7">E17+P17</f>
        <v>0</v>
      </c>
    </row>
    <row r="18" spans="2:27" x14ac:dyDescent="0.2">
      <c r="B18" s="18" t="s">
        <v>50</v>
      </c>
      <c r="C18" s="18"/>
      <c r="E18" s="19">
        <f t="shared" si="3"/>
        <v>0</v>
      </c>
      <c r="F18" s="20"/>
      <c r="G18" s="17"/>
      <c r="H18" s="3"/>
      <c r="I18" s="3">
        <f t="shared" si="4"/>
        <v>0</v>
      </c>
      <c r="J18" s="3"/>
      <c r="K18" s="17"/>
      <c r="L18" s="17"/>
      <c r="M18" s="17"/>
      <c r="P18" s="19">
        <f t="shared" si="5"/>
        <v>33.333333333333336</v>
      </c>
      <c r="R18" s="33"/>
      <c r="T18" s="3">
        <f t="shared" si="6"/>
        <v>33.333333333333336</v>
      </c>
      <c r="V18" s="33"/>
      <c r="W18" s="33"/>
      <c r="X18" s="33">
        <v>400</v>
      </c>
      <c r="AA18" s="22">
        <f t="shared" si="7"/>
        <v>33.333333333333336</v>
      </c>
    </row>
    <row r="19" spans="2:27" x14ac:dyDescent="0.2">
      <c r="B19" s="18" t="s">
        <v>51</v>
      </c>
      <c r="C19" s="18"/>
      <c r="E19" s="19">
        <f t="shared" si="3"/>
        <v>0</v>
      </c>
      <c r="F19" s="20"/>
      <c r="G19" s="17"/>
      <c r="H19" s="3"/>
      <c r="I19" s="3">
        <f t="shared" si="4"/>
        <v>0</v>
      </c>
      <c r="J19" s="3"/>
      <c r="K19" s="17"/>
      <c r="L19" s="17"/>
      <c r="M19" s="17"/>
      <c r="P19" s="19">
        <f t="shared" si="5"/>
        <v>8.3333333333333339</v>
      </c>
      <c r="R19" s="33"/>
      <c r="T19" s="3">
        <f t="shared" si="6"/>
        <v>8.3333333333333339</v>
      </c>
      <c r="V19" s="33"/>
      <c r="W19" s="33"/>
      <c r="X19" s="33">
        <v>100</v>
      </c>
      <c r="AA19" s="22">
        <f t="shared" si="7"/>
        <v>8.3333333333333339</v>
      </c>
    </row>
    <row r="20" spans="2:27" x14ac:dyDescent="0.2">
      <c r="B20" s="18" t="s">
        <v>35</v>
      </c>
      <c r="C20" s="18"/>
      <c r="E20" s="19">
        <f t="shared" si="3"/>
        <v>50</v>
      </c>
      <c r="F20" s="20"/>
      <c r="G20" s="17">
        <v>50</v>
      </c>
      <c r="H20" s="3"/>
      <c r="I20" s="3">
        <f t="shared" si="4"/>
        <v>0</v>
      </c>
      <c r="J20" s="3"/>
      <c r="K20" s="17"/>
      <c r="L20" s="17"/>
      <c r="M20" s="17"/>
      <c r="P20" s="19">
        <f t="shared" si="5"/>
        <v>150</v>
      </c>
      <c r="R20" s="33">
        <v>150</v>
      </c>
      <c r="T20" s="3">
        <f t="shared" si="6"/>
        <v>0</v>
      </c>
      <c r="V20" s="33"/>
      <c r="W20" s="33"/>
      <c r="X20" s="33"/>
      <c r="AA20" s="22">
        <f t="shared" si="7"/>
        <v>200</v>
      </c>
    </row>
    <row r="21" spans="2:27" x14ac:dyDescent="0.2">
      <c r="B21" s="21" t="s">
        <v>17</v>
      </c>
      <c r="C21" s="18"/>
      <c r="E21" s="19">
        <f t="shared" si="3"/>
        <v>320</v>
      </c>
      <c r="F21" s="20"/>
      <c r="G21" s="17">
        <v>320</v>
      </c>
      <c r="H21" s="3"/>
      <c r="I21" s="3">
        <f t="shared" si="4"/>
        <v>0</v>
      </c>
      <c r="J21" s="3"/>
      <c r="K21" s="17"/>
      <c r="L21" s="17"/>
      <c r="M21" s="17"/>
      <c r="P21" s="19">
        <f t="shared" si="5"/>
        <v>400</v>
      </c>
      <c r="R21" s="33">
        <v>400</v>
      </c>
      <c r="T21" s="3">
        <f t="shared" si="6"/>
        <v>0</v>
      </c>
      <c r="V21" s="33"/>
      <c r="W21" s="33"/>
      <c r="X21" s="33"/>
      <c r="AA21" s="22">
        <f t="shared" si="7"/>
        <v>720</v>
      </c>
    </row>
    <row r="22" spans="2:27" x14ac:dyDescent="0.2">
      <c r="B22" s="21" t="s">
        <v>31</v>
      </c>
      <c r="C22" s="18"/>
      <c r="E22" s="19">
        <f t="shared" si="3"/>
        <v>100</v>
      </c>
      <c r="F22" s="20"/>
      <c r="G22" s="17">
        <v>100</v>
      </c>
      <c r="H22" s="3"/>
      <c r="I22" s="3">
        <f t="shared" si="4"/>
        <v>0</v>
      </c>
      <c r="J22" s="3"/>
      <c r="K22" s="17"/>
      <c r="L22" s="17"/>
      <c r="M22" s="17"/>
      <c r="P22" s="19">
        <f t="shared" si="5"/>
        <v>0</v>
      </c>
      <c r="R22" s="33"/>
      <c r="T22" s="3">
        <f t="shared" si="6"/>
        <v>0</v>
      </c>
      <c r="V22" s="33"/>
      <c r="W22" s="33"/>
      <c r="X22" s="33"/>
      <c r="AA22" s="22">
        <f t="shared" si="7"/>
        <v>100</v>
      </c>
    </row>
    <row r="23" spans="2:27" x14ac:dyDescent="0.2">
      <c r="B23" s="21" t="s">
        <v>34</v>
      </c>
      <c r="C23" s="18"/>
      <c r="E23" s="19">
        <f t="shared" si="3"/>
        <v>50</v>
      </c>
      <c r="F23" s="20"/>
      <c r="G23" s="17">
        <v>50</v>
      </c>
      <c r="H23" s="3"/>
      <c r="I23" s="3">
        <f t="shared" si="4"/>
        <v>0</v>
      </c>
      <c r="J23" s="3"/>
      <c r="K23" s="17"/>
      <c r="L23" s="17"/>
      <c r="M23" s="17"/>
      <c r="P23" s="19">
        <f t="shared" si="5"/>
        <v>0</v>
      </c>
      <c r="R23" s="33"/>
      <c r="T23" s="3">
        <f t="shared" si="6"/>
        <v>0</v>
      </c>
      <c r="V23" s="33"/>
      <c r="W23" s="33"/>
      <c r="X23" s="33"/>
      <c r="AA23" s="22">
        <f t="shared" si="7"/>
        <v>50</v>
      </c>
    </row>
    <row r="24" spans="2:27" x14ac:dyDescent="0.2">
      <c r="B24" s="60" t="s">
        <v>29</v>
      </c>
      <c r="C24" s="18"/>
      <c r="E24" s="19">
        <f t="shared" si="3"/>
        <v>0</v>
      </c>
      <c r="F24" s="20"/>
      <c r="G24" s="17"/>
      <c r="H24" s="3"/>
      <c r="I24" s="3">
        <f t="shared" si="4"/>
        <v>0</v>
      </c>
      <c r="J24" s="3"/>
      <c r="K24" s="17"/>
      <c r="L24" s="17"/>
      <c r="M24" s="17"/>
      <c r="P24" s="19">
        <f t="shared" si="5"/>
        <v>0</v>
      </c>
      <c r="R24" s="33"/>
      <c r="T24" s="3">
        <f t="shared" si="6"/>
        <v>0</v>
      </c>
      <c r="V24" s="33"/>
      <c r="W24" s="33"/>
      <c r="X24" s="33"/>
      <c r="AA24" s="22">
        <f t="shared" si="7"/>
        <v>0</v>
      </c>
    </row>
    <row r="25" spans="2:27" x14ac:dyDescent="0.2">
      <c r="B25" s="18" t="s">
        <v>108</v>
      </c>
      <c r="C25" s="18"/>
      <c r="E25" s="19">
        <f t="shared" si="3"/>
        <v>0</v>
      </c>
      <c r="F25" s="20"/>
      <c r="G25" s="17"/>
      <c r="H25" s="3"/>
      <c r="I25" s="3">
        <f t="shared" si="4"/>
        <v>0</v>
      </c>
      <c r="J25" s="3"/>
      <c r="K25" s="17"/>
      <c r="L25" s="17"/>
      <c r="M25" s="17"/>
      <c r="P25" s="19">
        <f t="shared" si="5"/>
        <v>0</v>
      </c>
      <c r="R25" s="33"/>
      <c r="T25" s="3">
        <f t="shared" si="6"/>
        <v>0</v>
      </c>
      <c r="V25" s="33"/>
      <c r="W25" s="33"/>
      <c r="X25" s="33"/>
      <c r="AA25" s="22">
        <f t="shared" si="7"/>
        <v>0</v>
      </c>
    </row>
    <row r="26" spans="2:27" x14ac:dyDescent="0.2">
      <c r="B26" s="18" t="s">
        <v>36</v>
      </c>
      <c r="C26" s="18"/>
      <c r="E26" s="19">
        <f t="shared" si="3"/>
        <v>0</v>
      </c>
      <c r="F26" s="20"/>
      <c r="G26" s="17"/>
      <c r="H26" s="3"/>
      <c r="I26" s="3">
        <f t="shared" si="4"/>
        <v>0</v>
      </c>
      <c r="J26" s="3"/>
      <c r="K26" s="17"/>
      <c r="L26" s="17"/>
      <c r="M26" s="17"/>
      <c r="P26" s="19">
        <f t="shared" si="5"/>
        <v>0</v>
      </c>
      <c r="R26" s="33"/>
      <c r="T26" s="3">
        <f t="shared" si="6"/>
        <v>0</v>
      </c>
      <c r="V26" s="33"/>
      <c r="W26" s="33"/>
      <c r="X26" s="33"/>
      <c r="AA26" s="22">
        <f t="shared" si="7"/>
        <v>0</v>
      </c>
    </row>
    <row r="27" spans="2:27" x14ac:dyDescent="0.2">
      <c r="B27" s="18" t="s">
        <v>37</v>
      </c>
      <c r="C27" s="18"/>
      <c r="E27" s="19">
        <f t="shared" si="3"/>
        <v>0</v>
      </c>
      <c r="F27" s="20"/>
      <c r="G27" s="17"/>
      <c r="H27" s="3"/>
      <c r="I27" s="3">
        <f t="shared" si="4"/>
        <v>0</v>
      </c>
      <c r="J27" s="3"/>
      <c r="K27" s="17"/>
      <c r="L27" s="17"/>
      <c r="M27" s="17"/>
      <c r="P27" s="19">
        <f t="shared" si="5"/>
        <v>0</v>
      </c>
      <c r="R27" s="33"/>
      <c r="T27" s="3">
        <f t="shared" si="6"/>
        <v>0</v>
      </c>
      <c r="V27" s="33"/>
      <c r="W27" s="33"/>
      <c r="X27" s="33"/>
      <c r="AA27" s="22">
        <f t="shared" si="7"/>
        <v>0</v>
      </c>
    </row>
    <row r="28" spans="2:27" x14ac:dyDescent="0.2">
      <c r="B28" s="18" t="s">
        <v>38</v>
      </c>
      <c r="C28" s="18"/>
      <c r="E28" s="19">
        <f t="shared" si="3"/>
        <v>0</v>
      </c>
      <c r="F28" s="20"/>
      <c r="G28" s="17"/>
      <c r="H28" s="3"/>
      <c r="I28" s="3">
        <f t="shared" si="4"/>
        <v>0</v>
      </c>
      <c r="J28" s="3"/>
      <c r="K28" s="17"/>
      <c r="L28" s="17"/>
      <c r="M28" s="17"/>
      <c r="P28" s="19">
        <f t="shared" si="5"/>
        <v>0</v>
      </c>
      <c r="R28" s="33"/>
      <c r="T28" s="3">
        <f t="shared" si="6"/>
        <v>0</v>
      </c>
      <c r="V28" s="33"/>
      <c r="W28" s="33"/>
      <c r="X28" s="33"/>
      <c r="AA28" s="22">
        <f t="shared" si="7"/>
        <v>0</v>
      </c>
    </row>
    <row r="29" spans="2:27" x14ac:dyDescent="0.2">
      <c r="B29" s="18" t="s">
        <v>67</v>
      </c>
      <c r="C29" s="18"/>
      <c r="E29" s="19">
        <f t="shared" si="3"/>
        <v>0</v>
      </c>
      <c r="F29" s="20"/>
      <c r="G29" s="17"/>
      <c r="H29" s="3"/>
      <c r="I29" s="3">
        <f t="shared" si="4"/>
        <v>0</v>
      </c>
      <c r="J29" s="3"/>
      <c r="K29" s="17"/>
      <c r="L29" s="17"/>
      <c r="M29" s="17"/>
      <c r="P29" s="19">
        <f t="shared" si="5"/>
        <v>0</v>
      </c>
      <c r="R29" s="33"/>
      <c r="T29" s="3">
        <f t="shared" si="6"/>
        <v>0</v>
      </c>
      <c r="V29" s="33"/>
      <c r="W29" s="33"/>
      <c r="X29" s="33"/>
      <c r="AA29" s="22">
        <f t="shared" si="7"/>
        <v>0</v>
      </c>
    </row>
    <row r="30" spans="2:27" x14ac:dyDescent="0.2">
      <c r="B30" s="18" t="s">
        <v>68</v>
      </c>
      <c r="C30" s="18"/>
      <c r="E30" s="19">
        <f t="shared" si="3"/>
        <v>0</v>
      </c>
      <c r="F30" s="20"/>
      <c r="G30" s="17"/>
      <c r="H30" s="3"/>
      <c r="I30" s="3">
        <f t="shared" si="4"/>
        <v>0</v>
      </c>
      <c r="J30" s="3"/>
      <c r="K30" s="17"/>
      <c r="L30" s="17"/>
      <c r="M30" s="17"/>
      <c r="P30" s="19">
        <f t="shared" si="5"/>
        <v>0</v>
      </c>
      <c r="R30" s="33"/>
      <c r="T30" s="3">
        <f t="shared" si="6"/>
        <v>0</v>
      </c>
      <c r="V30" s="33"/>
      <c r="W30" s="33"/>
      <c r="X30" s="33"/>
      <c r="AA30" s="22">
        <f t="shared" si="7"/>
        <v>0</v>
      </c>
    </row>
    <row r="31" spans="2:27" x14ac:dyDescent="0.2">
      <c r="B31" s="18" t="s">
        <v>69</v>
      </c>
      <c r="C31" s="18"/>
      <c r="E31" s="19">
        <f t="shared" si="3"/>
        <v>0</v>
      </c>
      <c r="F31" s="20"/>
      <c r="G31" s="17"/>
      <c r="H31" s="3"/>
      <c r="I31" s="3">
        <f t="shared" si="4"/>
        <v>0</v>
      </c>
      <c r="J31" s="3"/>
      <c r="K31" s="17"/>
      <c r="L31" s="17"/>
      <c r="M31" s="17"/>
      <c r="P31" s="19">
        <f t="shared" si="5"/>
        <v>0</v>
      </c>
      <c r="R31" s="33"/>
      <c r="T31" s="3">
        <f t="shared" si="6"/>
        <v>0</v>
      </c>
      <c r="V31" s="33"/>
      <c r="W31" s="33"/>
      <c r="X31" s="33"/>
      <c r="AA31" s="22">
        <f t="shared" si="7"/>
        <v>0</v>
      </c>
    </row>
    <row r="32" spans="2:27" ht="6" customHeight="1" thickBot="1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2:27" ht="13.5" thickBot="1" x14ac:dyDescent="0.25">
      <c r="B33" s="5" t="s">
        <v>49</v>
      </c>
      <c r="C33" s="5"/>
      <c r="D33" s="31"/>
      <c r="E33" s="25">
        <f>SUM(E17:E31)</f>
        <v>520</v>
      </c>
      <c r="F33" s="13"/>
      <c r="G33" s="13"/>
      <c r="H33" s="6"/>
      <c r="I33" s="6"/>
      <c r="J33" s="6"/>
      <c r="K33" s="6"/>
      <c r="L33" s="6"/>
      <c r="M33" s="6"/>
      <c r="P33" s="25">
        <f>SUM(P17:P31)</f>
        <v>591.66666666666674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5">
        <f>SUM(AA17:AA31)</f>
        <v>1111.6666666666667</v>
      </c>
    </row>
    <row r="34" spans="2:27" ht="6" customHeight="1" thickTop="1" x14ac:dyDescent="0.2"/>
    <row r="35" spans="2:27" ht="17.25" customHeight="1" x14ac:dyDescent="0.2">
      <c r="B35" s="66" t="s">
        <v>65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</row>
    <row r="36" spans="2:27" x14ac:dyDescent="0.2">
      <c r="B36" s="18" t="s">
        <v>52</v>
      </c>
      <c r="C36" s="18"/>
      <c r="E36" s="19">
        <f t="shared" ref="E36:E50" si="8">MAX(I36,G36)</f>
        <v>900</v>
      </c>
      <c r="F36" s="20"/>
      <c r="G36" s="17">
        <v>900</v>
      </c>
      <c r="H36" s="3"/>
      <c r="I36" s="3">
        <f t="shared" ref="I36:I50" si="9">IF(K36&gt;0,K36/4,IF(L36&gt;M412,L36/6,IF(M36&gt;0,M36/12,0)))</f>
        <v>0</v>
      </c>
      <c r="J36" s="3"/>
      <c r="K36" s="17"/>
      <c r="L36" s="17"/>
      <c r="M36" s="17"/>
      <c r="P36" s="19">
        <f t="shared" ref="P36:P50" si="10">MAX(T36,R36)</f>
        <v>500</v>
      </c>
      <c r="R36" s="33">
        <v>500</v>
      </c>
      <c r="T36" s="3">
        <f t="shared" ref="T36:T50" si="11">IF(V36&gt;0,V36/4,IF(W36&gt;X411,W36/6,IF(X36&gt;0,X36/12,0)))</f>
        <v>0</v>
      </c>
      <c r="V36" s="33"/>
      <c r="W36" s="33"/>
      <c r="X36" s="33"/>
      <c r="AA36" s="22">
        <f t="shared" ref="AA36:AA39" si="12">E36+P36</f>
        <v>1400</v>
      </c>
    </row>
    <row r="37" spans="2:27" x14ac:dyDescent="0.2">
      <c r="B37" s="18" t="s">
        <v>53</v>
      </c>
      <c r="C37" s="18"/>
      <c r="E37" s="19">
        <f t="shared" si="8"/>
        <v>0</v>
      </c>
      <c r="F37" s="20"/>
      <c r="G37" s="17"/>
      <c r="H37" s="3"/>
      <c r="I37" s="3">
        <f t="shared" si="9"/>
        <v>0</v>
      </c>
      <c r="J37" s="3"/>
      <c r="K37" s="17"/>
      <c r="L37" s="17"/>
      <c r="M37" s="17"/>
      <c r="P37" s="19">
        <f t="shared" si="10"/>
        <v>0</v>
      </c>
      <c r="R37" s="33"/>
      <c r="T37" s="3">
        <f t="shared" si="11"/>
        <v>0</v>
      </c>
      <c r="V37" s="33"/>
      <c r="W37" s="33"/>
      <c r="X37" s="33"/>
      <c r="AA37" s="22">
        <f t="shared" si="12"/>
        <v>0</v>
      </c>
    </row>
    <row r="38" spans="2:27" x14ac:dyDescent="0.2">
      <c r="B38" s="18" t="s">
        <v>54</v>
      </c>
      <c r="C38" s="18"/>
      <c r="E38" s="19">
        <f t="shared" si="8"/>
        <v>50</v>
      </c>
      <c r="F38" s="20"/>
      <c r="G38" s="17">
        <v>50</v>
      </c>
      <c r="H38" s="3"/>
      <c r="I38" s="3">
        <f t="shared" si="9"/>
        <v>0</v>
      </c>
      <c r="J38" s="3"/>
      <c r="K38" s="17"/>
      <c r="L38" s="17"/>
      <c r="M38" s="17"/>
      <c r="P38" s="19">
        <f t="shared" si="10"/>
        <v>0</v>
      </c>
      <c r="R38" s="33"/>
      <c r="T38" s="3">
        <f t="shared" si="11"/>
        <v>0</v>
      </c>
      <c r="V38" s="33"/>
      <c r="W38" s="33"/>
      <c r="X38" s="33"/>
      <c r="AA38" s="22">
        <f t="shared" si="12"/>
        <v>50</v>
      </c>
    </row>
    <row r="39" spans="2:27" x14ac:dyDescent="0.2">
      <c r="B39" s="18" t="s">
        <v>55</v>
      </c>
      <c r="C39" s="18"/>
      <c r="E39" s="19">
        <f t="shared" si="8"/>
        <v>30</v>
      </c>
      <c r="F39" s="20"/>
      <c r="G39" s="17">
        <v>30</v>
      </c>
      <c r="H39" s="3"/>
      <c r="I39" s="3">
        <f t="shared" si="9"/>
        <v>0</v>
      </c>
      <c r="J39" s="3"/>
      <c r="K39" s="17"/>
      <c r="L39" s="17"/>
      <c r="M39" s="17"/>
      <c r="P39" s="19">
        <f t="shared" si="10"/>
        <v>0</v>
      </c>
      <c r="R39" s="33"/>
      <c r="T39" s="3">
        <f t="shared" si="11"/>
        <v>0</v>
      </c>
      <c r="V39" s="33"/>
      <c r="W39" s="33"/>
      <c r="X39" s="33"/>
      <c r="AA39" s="22">
        <f t="shared" si="12"/>
        <v>30</v>
      </c>
    </row>
    <row r="40" spans="2:27" x14ac:dyDescent="0.2">
      <c r="B40" s="18" t="s">
        <v>10</v>
      </c>
      <c r="C40" s="18"/>
      <c r="E40" s="19">
        <f t="shared" si="8"/>
        <v>100</v>
      </c>
      <c r="F40" s="20"/>
      <c r="G40" s="17">
        <v>100</v>
      </c>
      <c r="H40" s="3"/>
      <c r="I40" s="3">
        <f t="shared" si="9"/>
        <v>0</v>
      </c>
      <c r="J40" s="3"/>
      <c r="K40" s="17"/>
      <c r="L40" s="17"/>
      <c r="M40" s="17"/>
      <c r="P40" s="19">
        <f t="shared" si="10"/>
        <v>0</v>
      </c>
      <c r="R40" s="33"/>
      <c r="T40" s="3">
        <f t="shared" si="11"/>
        <v>0</v>
      </c>
      <c r="V40" s="33"/>
      <c r="W40" s="33"/>
      <c r="X40" s="33"/>
      <c r="AA40" s="22">
        <f>E40+P40</f>
        <v>100</v>
      </c>
    </row>
    <row r="41" spans="2:27" x14ac:dyDescent="0.2">
      <c r="B41" s="18" t="s">
        <v>11</v>
      </c>
      <c r="C41" s="18"/>
      <c r="E41" s="19">
        <f t="shared" si="8"/>
        <v>57</v>
      </c>
      <c r="F41" s="20"/>
      <c r="G41" s="17">
        <v>57</v>
      </c>
      <c r="H41" s="3"/>
      <c r="I41" s="3">
        <f t="shared" si="9"/>
        <v>14.25</v>
      </c>
      <c r="J41" s="3"/>
      <c r="K41" s="17">
        <v>57</v>
      </c>
      <c r="L41" s="17"/>
      <c r="M41" s="17"/>
      <c r="P41" s="19">
        <f t="shared" si="10"/>
        <v>0</v>
      </c>
      <c r="R41" s="33"/>
      <c r="T41" s="3">
        <f t="shared" si="11"/>
        <v>0</v>
      </c>
      <c r="V41" s="33"/>
      <c r="W41" s="33"/>
      <c r="X41" s="33"/>
      <c r="AA41" s="22">
        <f t="shared" ref="AA41:AA50" si="13">E41+P41</f>
        <v>57</v>
      </c>
    </row>
    <row r="42" spans="2:27" x14ac:dyDescent="0.2">
      <c r="B42" s="18" t="s">
        <v>57</v>
      </c>
      <c r="C42" s="18"/>
      <c r="E42" s="19">
        <f t="shared" si="8"/>
        <v>100</v>
      </c>
      <c r="F42" s="20"/>
      <c r="G42" s="17">
        <v>100</v>
      </c>
      <c r="H42" s="3"/>
      <c r="I42" s="3">
        <f t="shared" si="9"/>
        <v>0</v>
      </c>
      <c r="J42" s="3"/>
      <c r="K42" s="17"/>
      <c r="L42" s="17"/>
      <c r="M42" s="17"/>
      <c r="P42" s="19">
        <f t="shared" si="10"/>
        <v>0</v>
      </c>
      <c r="R42" s="33"/>
      <c r="T42" s="3">
        <f t="shared" si="11"/>
        <v>0</v>
      </c>
      <c r="V42" s="33"/>
      <c r="W42" s="33"/>
      <c r="X42" s="33"/>
      <c r="AA42" s="22">
        <f t="shared" si="13"/>
        <v>100</v>
      </c>
    </row>
    <row r="43" spans="2:27" x14ac:dyDescent="0.2">
      <c r="B43" s="18" t="s">
        <v>58</v>
      </c>
      <c r="C43" s="18"/>
      <c r="E43" s="19">
        <f t="shared" si="8"/>
        <v>0</v>
      </c>
      <c r="F43" s="20"/>
      <c r="G43" s="17"/>
      <c r="H43" s="3"/>
      <c r="I43" s="3">
        <f t="shared" si="9"/>
        <v>0</v>
      </c>
      <c r="J43" s="3"/>
      <c r="K43" s="17"/>
      <c r="L43" s="17"/>
      <c r="M43" s="17"/>
      <c r="P43" s="19">
        <f t="shared" si="10"/>
        <v>0</v>
      </c>
      <c r="R43" s="33"/>
      <c r="T43" s="3">
        <f t="shared" si="11"/>
        <v>0</v>
      </c>
      <c r="V43" s="33"/>
      <c r="W43" s="33"/>
      <c r="X43" s="33"/>
      <c r="AA43" s="22">
        <f t="shared" si="13"/>
        <v>0</v>
      </c>
    </row>
    <row r="44" spans="2:27" x14ac:dyDescent="0.2">
      <c r="B44" s="18" t="s">
        <v>58</v>
      </c>
      <c r="C44" s="18"/>
      <c r="E44" s="19">
        <f t="shared" si="8"/>
        <v>0</v>
      </c>
      <c r="F44" s="20"/>
      <c r="G44" s="17"/>
      <c r="H44" s="3"/>
      <c r="I44" s="3">
        <f t="shared" si="9"/>
        <v>0</v>
      </c>
      <c r="J44" s="3"/>
      <c r="K44" s="17"/>
      <c r="L44" s="17"/>
      <c r="M44" s="17"/>
      <c r="P44" s="19">
        <f t="shared" si="10"/>
        <v>0</v>
      </c>
      <c r="R44" s="33"/>
      <c r="T44" s="3">
        <f t="shared" si="11"/>
        <v>0</v>
      </c>
      <c r="V44" s="33"/>
      <c r="W44" s="33"/>
      <c r="X44" s="33"/>
      <c r="AA44" s="22">
        <f t="shared" si="13"/>
        <v>0</v>
      </c>
    </row>
    <row r="45" spans="2:27" x14ac:dyDescent="0.2">
      <c r="B45" s="18" t="s">
        <v>58</v>
      </c>
      <c r="C45" s="18"/>
      <c r="E45" s="19">
        <f t="shared" si="8"/>
        <v>0</v>
      </c>
      <c r="F45" s="20"/>
      <c r="G45" s="17"/>
      <c r="H45" s="3"/>
      <c r="I45" s="3">
        <f t="shared" si="9"/>
        <v>0</v>
      </c>
      <c r="J45" s="3"/>
      <c r="K45" s="17"/>
      <c r="L45" s="17"/>
      <c r="M45" s="17"/>
      <c r="P45" s="19">
        <f t="shared" si="10"/>
        <v>0</v>
      </c>
      <c r="R45" s="33"/>
      <c r="T45" s="3">
        <f t="shared" si="11"/>
        <v>0</v>
      </c>
      <c r="V45" s="33"/>
      <c r="W45" s="33"/>
      <c r="X45" s="33"/>
      <c r="AA45" s="22">
        <f t="shared" si="13"/>
        <v>0</v>
      </c>
    </row>
    <row r="46" spans="2:27" x14ac:dyDescent="0.2">
      <c r="B46" s="18" t="s">
        <v>58</v>
      </c>
      <c r="C46" s="18"/>
      <c r="E46" s="19">
        <f t="shared" si="8"/>
        <v>0</v>
      </c>
      <c r="F46" s="20"/>
      <c r="G46" s="17"/>
      <c r="H46" s="3"/>
      <c r="I46" s="3">
        <f t="shared" si="9"/>
        <v>0</v>
      </c>
      <c r="J46" s="3"/>
      <c r="K46" s="17"/>
      <c r="L46" s="17"/>
      <c r="M46" s="17"/>
      <c r="P46" s="19">
        <f t="shared" si="10"/>
        <v>0</v>
      </c>
      <c r="R46" s="33"/>
      <c r="T46" s="3">
        <f t="shared" si="11"/>
        <v>0</v>
      </c>
      <c r="V46" s="33"/>
      <c r="W46" s="33"/>
      <c r="X46" s="33"/>
      <c r="AA46" s="22">
        <f t="shared" si="13"/>
        <v>0</v>
      </c>
    </row>
    <row r="47" spans="2:27" x14ac:dyDescent="0.2">
      <c r="B47" s="18" t="s">
        <v>58</v>
      </c>
      <c r="C47" s="18"/>
      <c r="E47" s="19">
        <f t="shared" si="8"/>
        <v>0</v>
      </c>
      <c r="F47" s="20"/>
      <c r="G47" s="17"/>
      <c r="H47" s="3"/>
      <c r="I47" s="3">
        <f t="shared" si="9"/>
        <v>0</v>
      </c>
      <c r="J47" s="3"/>
      <c r="K47" s="17"/>
      <c r="L47" s="17"/>
      <c r="M47" s="17"/>
      <c r="P47" s="19">
        <f t="shared" si="10"/>
        <v>0</v>
      </c>
      <c r="R47" s="33"/>
      <c r="T47" s="3">
        <f t="shared" si="11"/>
        <v>0</v>
      </c>
      <c r="V47" s="33"/>
      <c r="W47" s="33"/>
      <c r="X47" s="33"/>
      <c r="AA47" s="22">
        <f t="shared" si="13"/>
        <v>0</v>
      </c>
    </row>
    <row r="48" spans="2:27" x14ac:dyDescent="0.2">
      <c r="B48" s="18" t="s">
        <v>58</v>
      </c>
      <c r="C48" s="18"/>
      <c r="E48" s="19">
        <f t="shared" si="8"/>
        <v>0</v>
      </c>
      <c r="F48" s="20"/>
      <c r="G48" s="17"/>
      <c r="H48" s="3"/>
      <c r="I48" s="3">
        <f t="shared" si="9"/>
        <v>0</v>
      </c>
      <c r="J48" s="3"/>
      <c r="K48" s="17"/>
      <c r="L48" s="17"/>
      <c r="M48" s="17"/>
      <c r="P48" s="19">
        <f t="shared" si="10"/>
        <v>0</v>
      </c>
      <c r="R48" s="33"/>
      <c r="T48" s="3">
        <f t="shared" si="11"/>
        <v>0</v>
      </c>
      <c r="V48" s="33"/>
      <c r="W48" s="33"/>
      <c r="X48" s="33"/>
      <c r="AA48" s="22">
        <f t="shared" si="13"/>
        <v>0</v>
      </c>
    </row>
    <row r="49" spans="2:27" x14ac:dyDescent="0.2">
      <c r="B49" s="18" t="s">
        <v>58</v>
      </c>
      <c r="C49" s="18"/>
      <c r="E49" s="19">
        <f t="shared" si="8"/>
        <v>0</v>
      </c>
      <c r="F49" s="20"/>
      <c r="G49" s="17"/>
      <c r="H49" s="3"/>
      <c r="I49" s="3">
        <f t="shared" si="9"/>
        <v>0</v>
      </c>
      <c r="J49" s="3"/>
      <c r="K49" s="17"/>
      <c r="L49" s="17"/>
      <c r="M49" s="17"/>
      <c r="P49" s="19">
        <f t="shared" si="10"/>
        <v>0</v>
      </c>
      <c r="R49" s="33"/>
      <c r="T49" s="3">
        <f t="shared" si="11"/>
        <v>0</v>
      </c>
      <c r="V49" s="33"/>
      <c r="W49" s="33"/>
      <c r="X49" s="33"/>
      <c r="AA49" s="22">
        <f t="shared" si="13"/>
        <v>0</v>
      </c>
    </row>
    <row r="50" spans="2:27" x14ac:dyDescent="0.2">
      <c r="B50" s="18" t="s">
        <v>58</v>
      </c>
      <c r="C50" s="18"/>
      <c r="E50" s="19">
        <f t="shared" si="8"/>
        <v>0</v>
      </c>
      <c r="F50" s="20"/>
      <c r="G50" s="17"/>
      <c r="H50" s="3"/>
      <c r="I50" s="3">
        <f t="shared" si="9"/>
        <v>0</v>
      </c>
      <c r="J50" s="3"/>
      <c r="K50" s="17"/>
      <c r="L50" s="17"/>
      <c r="M50" s="17"/>
      <c r="P50" s="19">
        <f t="shared" si="10"/>
        <v>0</v>
      </c>
      <c r="R50" s="33"/>
      <c r="T50" s="3">
        <f t="shared" si="11"/>
        <v>0</v>
      </c>
      <c r="V50" s="33"/>
      <c r="W50" s="33"/>
      <c r="X50" s="33"/>
      <c r="AA50" s="22">
        <f t="shared" si="13"/>
        <v>0</v>
      </c>
    </row>
    <row r="51" spans="2:27" ht="3" customHeight="1" thickBot="1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2:27" ht="13.5" thickBot="1" x14ac:dyDescent="0.25">
      <c r="B52" s="5" t="s">
        <v>39</v>
      </c>
      <c r="C52" s="5"/>
      <c r="D52" s="31"/>
      <c r="E52" s="25">
        <f>SUM(E36:E50)</f>
        <v>1237</v>
      </c>
      <c r="F52" s="13"/>
      <c r="G52" s="13"/>
      <c r="H52" s="6"/>
      <c r="I52" s="6"/>
      <c r="J52" s="6"/>
      <c r="K52" s="6"/>
      <c r="L52" s="6"/>
      <c r="M52" s="6"/>
      <c r="P52" s="25">
        <f>SUM(P36:P50)</f>
        <v>500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5">
        <f>SUM(AA36:AA50)</f>
        <v>1737</v>
      </c>
    </row>
    <row r="53" spans="2:27" ht="4.5" customHeight="1" thickTop="1" x14ac:dyDescent="0.2">
      <c r="E53" s="3"/>
      <c r="F53" s="3"/>
      <c r="G53" s="3"/>
      <c r="H53" s="3"/>
      <c r="I53" s="3"/>
      <c r="J53" s="3"/>
      <c r="K53" s="3"/>
      <c r="L53" s="3"/>
      <c r="M53" s="3"/>
    </row>
    <row r="54" spans="2:27" ht="17.25" customHeight="1" x14ac:dyDescent="0.2">
      <c r="B54" s="66" t="s">
        <v>83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pans="2:27" x14ac:dyDescent="0.2">
      <c r="B55" s="18" t="s">
        <v>4</v>
      </c>
      <c r="C55" s="18"/>
      <c r="E55" s="19">
        <f t="shared" ref="E55:E69" si="14">MAX(I55,G55)</f>
        <v>20</v>
      </c>
      <c r="F55" s="20"/>
      <c r="G55" s="17">
        <v>20</v>
      </c>
      <c r="H55" s="3"/>
      <c r="I55" s="3">
        <f t="shared" ref="I55:I69" si="15">IF(K55&gt;0,K55/4,IF(L55&gt;M432,L55/6,IF(M55&gt;0,M55/12,0)))</f>
        <v>0</v>
      </c>
      <c r="J55" s="3"/>
      <c r="K55" s="17"/>
      <c r="L55" s="17"/>
      <c r="M55" s="17"/>
      <c r="P55" s="19">
        <f t="shared" ref="P55:P69" si="16">MAX(T55,R55)</f>
        <v>0</v>
      </c>
      <c r="R55" s="33"/>
      <c r="T55" s="3">
        <f t="shared" ref="T55:T69" si="17">IF(V55&gt;0,V55/4,IF(W55&gt;X430,W55/6,IF(X55&gt;0,X55/12,0)))</f>
        <v>0</v>
      </c>
      <c r="V55" s="33"/>
      <c r="W55" s="33"/>
      <c r="X55" s="33"/>
      <c r="AA55" s="22">
        <f t="shared" ref="AA55:AA58" si="18">E55+P55</f>
        <v>20</v>
      </c>
    </row>
    <row r="56" spans="2:27" x14ac:dyDescent="0.2">
      <c r="B56" s="18" t="s">
        <v>5</v>
      </c>
      <c r="C56" s="18"/>
      <c r="E56" s="19">
        <f t="shared" si="14"/>
        <v>10</v>
      </c>
      <c r="F56" s="20"/>
      <c r="G56" s="17">
        <v>10</v>
      </c>
      <c r="H56" s="4"/>
      <c r="I56" s="3">
        <f t="shared" si="15"/>
        <v>0</v>
      </c>
      <c r="J56" s="3"/>
      <c r="K56" s="17"/>
      <c r="L56" s="17"/>
      <c r="M56" s="17"/>
      <c r="P56" s="19">
        <f t="shared" si="16"/>
        <v>0</v>
      </c>
      <c r="R56" s="33"/>
      <c r="T56" s="3">
        <f t="shared" si="17"/>
        <v>0</v>
      </c>
      <c r="V56" s="33"/>
      <c r="W56" s="33"/>
      <c r="X56" s="33"/>
      <c r="AA56" s="22">
        <f t="shared" si="18"/>
        <v>10</v>
      </c>
    </row>
    <row r="57" spans="2:27" x14ac:dyDescent="0.2">
      <c r="B57" s="18" t="s">
        <v>6</v>
      </c>
      <c r="C57" s="18"/>
      <c r="E57" s="19">
        <f t="shared" si="14"/>
        <v>80</v>
      </c>
      <c r="F57" s="20"/>
      <c r="G57" s="17">
        <v>80</v>
      </c>
      <c r="H57" s="3"/>
      <c r="I57" s="3">
        <f t="shared" si="15"/>
        <v>0</v>
      </c>
      <c r="J57" s="3"/>
      <c r="K57" s="17"/>
      <c r="L57" s="17"/>
      <c r="M57" s="17"/>
      <c r="P57" s="19">
        <f t="shared" si="16"/>
        <v>0</v>
      </c>
      <c r="R57" s="33"/>
      <c r="T57" s="3">
        <f t="shared" si="17"/>
        <v>0</v>
      </c>
      <c r="V57" s="33"/>
      <c r="W57" s="33"/>
      <c r="X57" s="33"/>
      <c r="AA57" s="22">
        <f t="shared" si="18"/>
        <v>80</v>
      </c>
    </row>
    <row r="58" spans="2:27" x14ac:dyDescent="0.2">
      <c r="B58" s="18" t="s">
        <v>62</v>
      </c>
      <c r="C58" s="18"/>
      <c r="E58" s="19">
        <f t="shared" si="14"/>
        <v>20</v>
      </c>
      <c r="F58" s="20"/>
      <c r="G58" s="17">
        <v>20</v>
      </c>
      <c r="H58" s="3"/>
      <c r="I58" s="3">
        <f t="shared" si="15"/>
        <v>0</v>
      </c>
      <c r="J58" s="3"/>
      <c r="K58" s="17"/>
      <c r="L58" s="17"/>
      <c r="M58" s="17"/>
      <c r="P58" s="19">
        <f t="shared" si="16"/>
        <v>20</v>
      </c>
      <c r="R58" s="33">
        <v>20</v>
      </c>
      <c r="T58" s="3">
        <f t="shared" si="17"/>
        <v>0</v>
      </c>
      <c r="V58" s="33"/>
      <c r="W58" s="33"/>
      <c r="X58" s="33"/>
      <c r="AA58" s="22">
        <f t="shared" si="18"/>
        <v>40</v>
      </c>
    </row>
    <row r="59" spans="2:27" x14ac:dyDescent="0.2">
      <c r="B59" s="18" t="s">
        <v>63</v>
      </c>
      <c r="C59" s="18"/>
      <c r="E59" s="19">
        <f t="shared" si="14"/>
        <v>0</v>
      </c>
      <c r="F59" s="20"/>
      <c r="G59" s="17"/>
      <c r="H59" s="3"/>
      <c r="I59" s="3">
        <f t="shared" si="15"/>
        <v>0</v>
      </c>
      <c r="J59" s="3"/>
      <c r="K59" s="17"/>
      <c r="L59" s="17"/>
      <c r="M59" s="17"/>
      <c r="P59" s="19">
        <f t="shared" si="16"/>
        <v>0</v>
      </c>
      <c r="R59" s="33"/>
      <c r="T59" s="3">
        <f t="shared" si="17"/>
        <v>0</v>
      </c>
      <c r="V59" s="33"/>
      <c r="W59" s="33"/>
      <c r="X59" s="33"/>
      <c r="AA59" s="22">
        <f>E59+P59</f>
        <v>0</v>
      </c>
    </row>
    <row r="60" spans="2:27" x14ac:dyDescent="0.2">
      <c r="B60" s="18" t="s">
        <v>7</v>
      </c>
      <c r="C60" s="18"/>
      <c r="E60" s="19">
        <f t="shared" si="14"/>
        <v>10</v>
      </c>
      <c r="F60" s="20"/>
      <c r="G60" s="17">
        <v>10</v>
      </c>
      <c r="H60" s="3"/>
      <c r="I60" s="3">
        <f t="shared" si="15"/>
        <v>0</v>
      </c>
      <c r="J60" s="3"/>
      <c r="K60" s="17"/>
      <c r="L60" s="17"/>
      <c r="M60" s="17"/>
      <c r="P60" s="19">
        <f t="shared" si="16"/>
        <v>0</v>
      </c>
      <c r="R60" s="33"/>
      <c r="T60" s="3">
        <f t="shared" si="17"/>
        <v>0</v>
      </c>
      <c r="V60" s="33"/>
      <c r="W60" s="33"/>
      <c r="X60" s="33"/>
      <c r="AA60" s="22">
        <f t="shared" ref="AA60:AA69" si="19">E60+P60</f>
        <v>10</v>
      </c>
    </row>
    <row r="61" spans="2:27" x14ac:dyDescent="0.2">
      <c r="B61" s="18" t="s">
        <v>8</v>
      </c>
      <c r="C61" s="18"/>
      <c r="E61" s="19">
        <f t="shared" si="14"/>
        <v>0</v>
      </c>
      <c r="F61" s="20"/>
      <c r="G61" s="17"/>
      <c r="H61" s="3"/>
      <c r="I61" s="3">
        <f t="shared" si="15"/>
        <v>0</v>
      </c>
      <c r="J61" s="3"/>
      <c r="K61" s="17"/>
      <c r="L61" s="17"/>
      <c r="M61" s="17"/>
      <c r="P61" s="19">
        <f t="shared" si="16"/>
        <v>0</v>
      </c>
      <c r="R61" s="33"/>
      <c r="T61" s="3">
        <f t="shared" si="17"/>
        <v>0</v>
      </c>
      <c r="V61" s="33"/>
      <c r="W61" s="33"/>
      <c r="X61" s="33"/>
      <c r="AA61" s="22">
        <f t="shared" si="19"/>
        <v>0</v>
      </c>
    </row>
    <row r="62" spans="2:27" x14ac:dyDescent="0.2">
      <c r="B62" s="18" t="s">
        <v>9</v>
      </c>
      <c r="C62" s="18"/>
      <c r="E62" s="19">
        <f t="shared" si="14"/>
        <v>0.83333333333333337</v>
      </c>
      <c r="F62" s="20"/>
      <c r="G62" s="17"/>
      <c r="H62" s="3"/>
      <c r="I62" s="3">
        <f t="shared" si="15"/>
        <v>0.83333333333333337</v>
      </c>
      <c r="J62" s="3"/>
      <c r="K62" s="17"/>
      <c r="L62" s="17"/>
      <c r="M62" s="17">
        <v>10</v>
      </c>
      <c r="P62" s="19">
        <f t="shared" si="16"/>
        <v>0.83333333333333337</v>
      </c>
      <c r="R62" s="33"/>
      <c r="T62" s="3">
        <f t="shared" si="17"/>
        <v>0.83333333333333337</v>
      </c>
      <c r="V62" s="33"/>
      <c r="W62" s="33"/>
      <c r="X62" s="33">
        <v>10</v>
      </c>
      <c r="AA62" s="22">
        <f t="shared" si="19"/>
        <v>1.6666666666666667</v>
      </c>
    </row>
    <row r="63" spans="2:27" x14ac:dyDescent="0.2">
      <c r="B63" s="18" t="s">
        <v>59</v>
      </c>
      <c r="C63" s="18"/>
      <c r="E63" s="19">
        <f t="shared" si="14"/>
        <v>0</v>
      </c>
      <c r="F63" s="20"/>
      <c r="G63" s="17"/>
      <c r="H63" s="3"/>
      <c r="I63" s="3">
        <f t="shared" si="15"/>
        <v>0</v>
      </c>
      <c r="J63" s="3"/>
      <c r="K63" s="17"/>
      <c r="L63" s="17"/>
      <c r="M63" s="17"/>
      <c r="P63" s="19">
        <f t="shared" si="16"/>
        <v>0</v>
      </c>
      <c r="R63" s="33"/>
      <c r="T63" s="3">
        <f t="shared" si="17"/>
        <v>0</v>
      </c>
      <c r="V63" s="33"/>
      <c r="W63" s="33"/>
      <c r="X63" s="33"/>
      <c r="AA63" s="22">
        <f t="shared" si="19"/>
        <v>0</v>
      </c>
    </row>
    <row r="64" spans="2:27" x14ac:dyDescent="0.2">
      <c r="B64" s="18" t="s">
        <v>59</v>
      </c>
      <c r="C64" s="18"/>
      <c r="E64" s="19">
        <f t="shared" si="14"/>
        <v>0</v>
      </c>
      <c r="F64" s="20"/>
      <c r="G64" s="17"/>
      <c r="H64" s="3"/>
      <c r="I64" s="3">
        <f t="shared" si="15"/>
        <v>0</v>
      </c>
      <c r="J64" s="3"/>
      <c r="K64" s="17"/>
      <c r="L64" s="17"/>
      <c r="M64" s="17"/>
      <c r="P64" s="19">
        <f t="shared" si="16"/>
        <v>0</v>
      </c>
      <c r="R64" s="33"/>
      <c r="T64" s="3">
        <f t="shared" si="17"/>
        <v>0</v>
      </c>
      <c r="V64" s="33"/>
      <c r="W64" s="33"/>
      <c r="X64" s="33"/>
      <c r="AA64" s="22">
        <f t="shared" si="19"/>
        <v>0</v>
      </c>
    </row>
    <row r="65" spans="2:27" x14ac:dyDescent="0.2">
      <c r="B65" s="18" t="s">
        <v>59</v>
      </c>
      <c r="C65" s="18"/>
      <c r="E65" s="19">
        <f t="shared" si="14"/>
        <v>0</v>
      </c>
      <c r="F65" s="20"/>
      <c r="G65" s="17"/>
      <c r="H65" s="3"/>
      <c r="I65" s="3">
        <f t="shared" si="15"/>
        <v>0</v>
      </c>
      <c r="J65" s="3"/>
      <c r="K65" s="17"/>
      <c r="L65" s="17"/>
      <c r="M65" s="17"/>
      <c r="P65" s="19">
        <f t="shared" si="16"/>
        <v>0</v>
      </c>
      <c r="R65" s="33"/>
      <c r="T65" s="3">
        <f t="shared" si="17"/>
        <v>0</v>
      </c>
      <c r="V65" s="33"/>
      <c r="W65" s="33"/>
      <c r="X65" s="33"/>
      <c r="AA65" s="22">
        <f t="shared" si="19"/>
        <v>0</v>
      </c>
    </row>
    <row r="66" spans="2:27" x14ac:dyDescent="0.2">
      <c r="B66" s="18" t="s">
        <v>59</v>
      </c>
      <c r="C66" s="18"/>
      <c r="E66" s="19">
        <f t="shared" si="14"/>
        <v>0</v>
      </c>
      <c r="F66" s="20"/>
      <c r="G66" s="17"/>
      <c r="H66" s="3"/>
      <c r="I66" s="3">
        <f t="shared" si="15"/>
        <v>0</v>
      </c>
      <c r="J66" s="3"/>
      <c r="K66" s="17"/>
      <c r="L66" s="17"/>
      <c r="M66" s="17"/>
      <c r="P66" s="19">
        <f t="shared" si="16"/>
        <v>0</v>
      </c>
      <c r="R66" s="33"/>
      <c r="T66" s="3">
        <f t="shared" si="17"/>
        <v>0</v>
      </c>
      <c r="V66" s="33"/>
      <c r="W66" s="33"/>
      <c r="X66" s="33"/>
      <c r="AA66" s="22">
        <f t="shared" si="19"/>
        <v>0</v>
      </c>
    </row>
    <row r="67" spans="2:27" x14ac:dyDescent="0.2">
      <c r="B67" s="18" t="s">
        <v>59</v>
      </c>
      <c r="C67" s="18"/>
      <c r="E67" s="19">
        <f t="shared" si="14"/>
        <v>0</v>
      </c>
      <c r="F67" s="20"/>
      <c r="G67" s="17"/>
      <c r="H67" s="3"/>
      <c r="I67" s="3">
        <f t="shared" si="15"/>
        <v>0</v>
      </c>
      <c r="J67" s="3"/>
      <c r="K67" s="17"/>
      <c r="L67" s="17"/>
      <c r="M67" s="17"/>
      <c r="P67" s="19">
        <f t="shared" si="16"/>
        <v>0</v>
      </c>
      <c r="R67" s="33"/>
      <c r="T67" s="3">
        <f t="shared" si="17"/>
        <v>0</v>
      </c>
      <c r="V67" s="33"/>
      <c r="W67" s="33"/>
      <c r="X67" s="33"/>
      <c r="AA67" s="22">
        <f t="shared" si="19"/>
        <v>0</v>
      </c>
    </row>
    <row r="68" spans="2:27" x14ac:dyDescent="0.2">
      <c r="B68" s="18" t="s">
        <v>59</v>
      </c>
      <c r="C68" s="18"/>
      <c r="E68" s="19">
        <f t="shared" si="14"/>
        <v>0</v>
      </c>
      <c r="F68" s="20"/>
      <c r="G68" s="17"/>
      <c r="H68" s="3"/>
      <c r="I68" s="3">
        <f t="shared" si="15"/>
        <v>0</v>
      </c>
      <c r="J68" s="3"/>
      <c r="K68" s="17"/>
      <c r="L68" s="17"/>
      <c r="M68" s="17"/>
      <c r="P68" s="19">
        <f t="shared" si="16"/>
        <v>0</v>
      </c>
      <c r="R68" s="33"/>
      <c r="T68" s="3">
        <f t="shared" si="17"/>
        <v>0</v>
      </c>
      <c r="V68" s="33"/>
      <c r="W68" s="33"/>
      <c r="X68" s="33"/>
      <c r="AA68" s="22">
        <f t="shared" si="19"/>
        <v>0</v>
      </c>
    </row>
    <row r="69" spans="2:27" x14ac:dyDescent="0.2">
      <c r="B69" s="18" t="s">
        <v>59</v>
      </c>
      <c r="C69" s="18"/>
      <c r="E69" s="19">
        <f t="shared" si="14"/>
        <v>0</v>
      </c>
      <c r="F69" s="20"/>
      <c r="G69" s="17"/>
      <c r="H69" s="3"/>
      <c r="I69" s="3">
        <f t="shared" si="15"/>
        <v>0</v>
      </c>
      <c r="J69" s="3"/>
      <c r="K69" s="17"/>
      <c r="L69" s="17"/>
      <c r="M69" s="17"/>
      <c r="P69" s="19">
        <f t="shared" si="16"/>
        <v>0</v>
      </c>
      <c r="R69" s="33"/>
      <c r="T69" s="3">
        <f t="shared" si="17"/>
        <v>0</v>
      </c>
      <c r="V69" s="33"/>
      <c r="W69" s="33"/>
      <c r="X69" s="33"/>
      <c r="AA69" s="22">
        <f t="shared" si="19"/>
        <v>0</v>
      </c>
    </row>
    <row r="70" spans="2:27" ht="4.5" customHeight="1" thickBo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2:27" ht="13.5" thickBot="1" x14ac:dyDescent="0.25">
      <c r="B71" s="5" t="s">
        <v>26</v>
      </c>
      <c r="C71" s="5"/>
      <c r="D71" s="31"/>
      <c r="E71" s="25">
        <f>SUM(E55:E69)</f>
        <v>140.83333333333334</v>
      </c>
      <c r="F71" s="13"/>
      <c r="G71" s="13"/>
      <c r="H71" s="6"/>
      <c r="I71" s="6"/>
      <c r="J71" s="6"/>
      <c r="K71" s="6"/>
      <c r="L71" s="6"/>
      <c r="M71" s="6"/>
      <c r="P71" s="25">
        <f>SUM(P55:P69)</f>
        <v>20.833333333333332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5">
        <f>SUM(AA55:AA69)</f>
        <v>161.66666666666666</v>
      </c>
    </row>
    <row r="72" spans="2:27" ht="6" customHeight="1" thickTop="1" x14ac:dyDescent="0.2">
      <c r="B72" s="7"/>
      <c r="C72" s="7"/>
      <c r="D72" s="32"/>
      <c r="E72" s="9"/>
      <c r="F72" s="9"/>
      <c r="G72" s="9"/>
      <c r="H72" s="8"/>
      <c r="I72" s="8"/>
      <c r="J72" s="8"/>
      <c r="K72" s="8"/>
      <c r="L72" s="8"/>
      <c r="M72" s="8"/>
    </row>
    <row r="73" spans="2:27" ht="17.25" customHeight="1" x14ac:dyDescent="0.2">
      <c r="B73" s="66" t="s">
        <v>109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</row>
    <row r="74" spans="2:27" x14ac:dyDescent="0.2">
      <c r="B74" s="18" t="s">
        <v>40</v>
      </c>
      <c r="C74" s="18"/>
      <c r="E74" s="19">
        <f t="shared" ref="E74:E88" si="20">MAX(I74,G74)</f>
        <v>0</v>
      </c>
      <c r="F74" s="20"/>
      <c r="G74" s="17"/>
      <c r="H74" s="3"/>
      <c r="I74" s="3">
        <f t="shared" ref="I74:I88" si="21">IF(K74&gt;0,K74/4,IF(L74&gt;M450,L74/6,IF(M74&gt;0,M74/12,0)))</f>
        <v>0</v>
      </c>
      <c r="J74" s="3"/>
      <c r="K74" s="17"/>
      <c r="L74" s="17"/>
      <c r="M74" s="17"/>
      <c r="P74" s="19">
        <f t="shared" ref="P74:P88" si="22">MAX(T74,R74)</f>
        <v>0</v>
      </c>
      <c r="R74" s="33"/>
      <c r="T74" s="3">
        <f t="shared" ref="T74:T88" si="23">IF(V74&gt;0,V74/4,IF(W74&gt;X449,W74/6,IF(X74&gt;0,X74/12,0)))</f>
        <v>0</v>
      </c>
      <c r="V74" s="33"/>
      <c r="W74" s="33"/>
      <c r="X74" s="33"/>
      <c r="AA74" s="22">
        <f t="shared" ref="AA74:AA77" si="24">E74+P74</f>
        <v>0</v>
      </c>
    </row>
    <row r="75" spans="2:27" x14ac:dyDescent="0.2">
      <c r="B75" s="18" t="s">
        <v>41</v>
      </c>
      <c r="C75" s="18"/>
      <c r="E75" s="19">
        <f t="shared" si="20"/>
        <v>50</v>
      </c>
      <c r="F75" s="20"/>
      <c r="G75" s="17">
        <v>50</v>
      </c>
      <c r="H75" s="3"/>
      <c r="I75" s="3">
        <f t="shared" si="21"/>
        <v>0</v>
      </c>
      <c r="J75" s="3"/>
      <c r="K75" s="17"/>
      <c r="L75" s="17"/>
      <c r="M75" s="17"/>
      <c r="P75" s="19">
        <f t="shared" si="22"/>
        <v>50</v>
      </c>
      <c r="R75" s="33">
        <v>50</v>
      </c>
      <c r="T75" s="3">
        <f t="shared" si="23"/>
        <v>0</v>
      </c>
      <c r="V75" s="33"/>
      <c r="W75" s="33"/>
      <c r="X75" s="33"/>
      <c r="AA75" s="22">
        <f t="shared" si="24"/>
        <v>100</v>
      </c>
    </row>
    <row r="76" spans="2:27" x14ac:dyDescent="0.2">
      <c r="B76" s="18" t="s">
        <v>42</v>
      </c>
      <c r="C76" s="18"/>
      <c r="E76" s="19">
        <f t="shared" si="20"/>
        <v>150</v>
      </c>
      <c r="F76" s="20"/>
      <c r="G76" s="17">
        <v>150</v>
      </c>
      <c r="H76" s="3"/>
      <c r="I76" s="3">
        <f t="shared" si="21"/>
        <v>0</v>
      </c>
      <c r="J76" s="3"/>
      <c r="K76" s="17"/>
      <c r="L76" s="17"/>
      <c r="M76" s="17"/>
      <c r="P76" s="19">
        <f t="shared" si="22"/>
        <v>150</v>
      </c>
      <c r="R76" s="33">
        <v>150</v>
      </c>
      <c r="T76" s="3">
        <f t="shared" si="23"/>
        <v>0</v>
      </c>
      <c r="V76" s="33"/>
      <c r="W76" s="33"/>
      <c r="X76" s="33"/>
      <c r="AA76" s="22">
        <f t="shared" si="24"/>
        <v>300</v>
      </c>
    </row>
    <row r="77" spans="2:27" x14ac:dyDescent="0.2">
      <c r="B77" s="18" t="s">
        <v>43</v>
      </c>
      <c r="C77" s="18"/>
      <c r="E77" s="19">
        <f t="shared" si="20"/>
        <v>0</v>
      </c>
      <c r="F77" s="20"/>
      <c r="G77" s="17"/>
      <c r="H77" s="3"/>
      <c r="I77" s="3">
        <f t="shared" si="21"/>
        <v>0</v>
      </c>
      <c r="J77" s="3"/>
      <c r="K77" s="17"/>
      <c r="L77" s="17"/>
      <c r="M77" s="17"/>
      <c r="P77" s="19">
        <f t="shared" si="22"/>
        <v>0</v>
      </c>
      <c r="R77" s="33"/>
      <c r="T77" s="3">
        <f t="shared" si="23"/>
        <v>0</v>
      </c>
      <c r="V77" s="33"/>
      <c r="W77" s="33"/>
      <c r="X77" s="33"/>
      <c r="AA77" s="22">
        <f t="shared" si="24"/>
        <v>0</v>
      </c>
    </row>
    <row r="78" spans="2:27" x14ac:dyDescent="0.2">
      <c r="B78" s="18" t="s">
        <v>44</v>
      </c>
      <c r="C78" s="18"/>
      <c r="E78" s="19">
        <f t="shared" si="20"/>
        <v>0</v>
      </c>
      <c r="F78" s="20"/>
      <c r="G78" s="17"/>
      <c r="H78" s="3"/>
      <c r="I78" s="3">
        <f t="shared" si="21"/>
        <v>0</v>
      </c>
      <c r="J78" s="3"/>
      <c r="K78" s="17"/>
      <c r="L78" s="17"/>
      <c r="M78" s="17"/>
      <c r="P78" s="19">
        <f t="shared" si="22"/>
        <v>0</v>
      </c>
      <c r="R78" s="33"/>
      <c r="T78" s="3">
        <f t="shared" si="23"/>
        <v>0</v>
      </c>
      <c r="V78" s="33"/>
      <c r="W78" s="33"/>
      <c r="X78" s="33"/>
      <c r="AA78" s="22">
        <f>E78+P78</f>
        <v>0</v>
      </c>
    </row>
    <row r="79" spans="2:27" x14ac:dyDescent="0.2">
      <c r="B79" s="18" t="s">
        <v>13</v>
      </c>
      <c r="C79" s="18"/>
      <c r="E79" s="19">
        <f t="shared" si="20"/>
        <v>100</v>
      </c>
      <c r="F79" s="20"/>
      <c r="G79" s="17">
        <v>100</v>
      </c>
      <c r="H79" s="3"/>
      <c r="I79" s="3">
        <f t="shared" si="21"/>
        <v>0</v>
      </c>
      <c r="J79" s="3"/>
      <c r="K79" s="17"/>
      <c r="L79" s="17"/>
      <c r="M79" s="17"/>
      <c r="P79" s="19">
        <f t="shared" si="22"/>
        <v>100</v>
      </c>
      <c r="R79" s="33">
        <v>100</v>
      </c>
      <c r="T79" s="3">
        <f t="shared" si="23"/>
        <v>0</v>
      </c>
      <c r="V79" s="33"/>
      <c r="W79" s="33"/>
      <c r="X79" s="33"/>
      <c r="AA79" s="22">
        <f t="shared" ref="AA79:AA88" si="25">E79+P79</f>
        <v>200</v>
      </c>
    </row>
    <row r="80" spans="2:27" x14ac:dyDescent="0.2">
      <c r="B80" s="18" t="s">
        <v>45</v>
      </c>
      <c r="C80" s="18"/>
      <c r="E80" s="19">
        <f t="shared" si="20"/>
        <v>500</v>
      </c>
      <c r="F80" s="20"/>
      <c r="G80" s="17">
        <v>500</v>
      </c>
      <c r="H80" s="3"/>
      <c r="I80" s="3">
        <f t="shared" si="21"/>
        <v>0</v>
      </c>
      <c r="J80" s="3"/>
      <c r="K80" s="17"/>
      <c r="L80" s="17"/>
      <c r="M80" s="17"/>
      <c r="P80" s="19">
        <f t="shared" si="22"/>
        <v>500</v>
      </c>
      <c r="R80" s="33">
        <v>500</v>
      </c>
      <c r="T80" s="3">
        <f t="shared" si="23"/>
        <v>0</v>
      </c>
      <c r="V80" s="33"/>
      <c r="W80" s="33"/>
      <c r="X80" s="33"/>
      <c r="AA80" s="22">
        <f t="shared" si="25"/>
        <v>1000</v>
      </c>
    </row>
    <row r="81" spans="2:27" x14ac:dyDescent="0.2">
      <c r="B81" s="18" t="s">
        <v>46</v>
      </c>
      <c r="C81" s="18"/>
      <c r="E81" s="19">
        <f t="shared" si="20"/>
        <v>0</v>
      </c>
      <c r="F81" s="20"/>
      <c r="G81" s="17"/>
      <c r="H81" s="3"/>
      <c r="I81" s="3">
        <f t="shared" si="21"/>
        <v>0</v>
      </c>
      <c r="J81" s="3"/>
      <c r="K81" s="17"/>
      <c r="L81" s="17"/>
      <c r="M81" s="17"/>
      <c r="P81" s="19">
        <f t="shared" si="22"/>
        <v>0</v>
      </c>
      <c r="R81" s="33"/>
      <c r="T81" s="3">
        <f t="shared" si="23"/>
        <v>0</v>
      </c>
      <c r="V81" s="33"/>
      <c r="W81" s="33"/>
      <c r="X81" s="33"/>
      <c r="AA81" s="22">
        <f t="shared" si="25"/>
        <v>0</v>
      </c>
    </row>
    <row r="82" spans="2:27" x14ac:dyDescent="0.2">
      <c r="B82" s="18" t="s">
        <v>12</v>
      </c>
      <c r="C82" s="18"/>
      <c r="E82" s="19">
        <f t="shared" si="20"/>
        <v>50</v>
      </c>
      <c r="F82" s="20"/>
      <c r="G82" s="17">
        <v>50</v>
      </c>
      <c r="H82" s="3"/>
      <c r="I82" s="3">
        <f t="shared" si="21"/>
        <v>0</v>
      </c>
      <c r="J82" s="3"/>
      <c r="K82" s="17"/>
      <c r="L82" s="17"/>
      <c r="M82" s="17"/>
      <c r="P82" s="19">
        <f t="shared" si="22"/>
        <v>50</v>
      </c>
      <c r="R82" s="33">
        <v>50</v>
      </c>
      <c r="T82" s="3">
        <f t="shared" si="23"/>
        <v>0</v>
      </c>
      <c r="V82" s="33"/>
      <c r="W82" s="33"/>
      <c r="X82" s="33"/>
      <c r="AA82" s="22">
        <f t="shared" si="25"/>
        <v>100</v>
      </c>
    </row>
    <row r="83" spans="2:27" x14ac:dyDescent="0.2">
      <c r="B83" s="18" t="s">
        <v>64</v>
      </c>
      <c r="C83" s="18"/>
      <c r="E83" s="19">
        <f t="shared" si="20"/>
        <v>0</v>
      </c>
      <c r="F83" s="20"/>
      <c r="G83" s="17"/>
      <c r="H83" s="3"/>
      <c r="I83" s="3">
        <f t="shared" si="21"/>
        <v>0</v>
      </c>
      <c r="J83" s="3"/>
      <c r="K83" s="17"/>
      <c r="L83" s="17"/>
      <c r="M83" s="17"/>
      <c r="P83" s="19">
        <f t="shared" si="22"/>
        <v>0</v>
      </c>
      <c r="R83" s="33"/>
      <c r="T83" s="3">
        <f t="shared" si="23"/>
        <v>0</v>
      </c>
      <c r="V83" s="33"/>
      <c r="W83" s="33"/>
      <c r="X83" s="33"/>
      <c r="AA83" s="22">
        <f t="shared" si="25"/>
        <v>0</v>
      </c>
    </row>
    <row r="84" spans="2:27" x14ac:dyDescent="0.2">
      <c r="B84" s="18" t="s">
        <v>64</v>
      </c>
      <c r="C84" s="18"/>
      <c r="E84" s="19">
        <f t="shared" si="20"/>
        <v>0</v>
      </c>
      <c r="F84" s="20"/>
      <c r="G84" s="17"/>
      <c r="H84" s="3"/>
      <c r="I84" s="3">
        <f t="shared" si="21"/>
        <v>0</v>
      </c>
      <c r="J84" s="3"/>
      <c r="K84" s="17"/>
      <c r="L84" s="17"/>
      <c r="M84" s="17"/>
      <c r="P84" s="19">
        <f t="shared" si="22"/>
        <v>0</v>
      </c>
      <c r="R84" s="33"/>
      <c r="T84" s="3">
        <f t="shared" si="23"/>
        <v>0</v>
      </c>
      <c r="V84" s="33"/>
      <c r="W84" s="33"/>
      <c r="X84" s="33"/>
      <c r="AA84" s="22">
        <f t="shared" si="25"/>
        <v>0</v>
      </c>
    </row>
    <row r="85" spans="2:27" x14ac:dyDescent="0.2">
      <c r="B85" s="18" t="s">
        <v>64</v>
      </c>
      <c r="C85" s="18"/>
      <c r="E85" s="19">
        <f t="shared" si="20"/>
        <v>0</v>
      </c>
      <c r="F85" s="20"/>
      <c r="G85" s="17"/>
      <c r="H85" s="3"/>
      <c r="I85" s="3">
        <f t="shared" si="21"/>
        <v>0</v>
      </c>
      <c r="J85" s="3"/>
      <c r="K85" s="17"/>
      <c r="L85" s="17"/>
      <c r="M85" s="17"/>
      <c r="P85" s="19">
        <f t="shared" si="22"/>
        <v>0</v>
      </c>
      <c r="R85" s="33"/>
      <c r="T85" s="3">
        <f t="shared" si="23"/>
        <v>0</v>
      </c>
      <c r="V85" s="33"/>
      <c r="W85" s="33"/>
      <c r="X85" s="33"/>
      <c r="AA85" s="22">
        <f t="shared" si="25"/>
        <v>0</v>
      </c>
    </row>
    <row r="86" spans="2:27" x14ac:dyDescent="0.2">
      <c r="B86" s="18" t="s">
        <v>64</v>
      </c>
      <c r="C86" s="18"/>
      <c r="E86" s="19">
        <f t="shared" si="20"/>
        <v>0</v>
      </c>
      <c r="F86" s="20"/>
      <c r="G86" s="17"/>
      <c r="H86" s="3"/>
      <c r="I86" s="3">
        <f t="shared" si="21"/>
        <v>0</v>
      </c>
      <c r="J86" s="3"/>
      <c r="K86" s="17"/>
      <c r="L86" s="17"/>
      <c r="M86" s="17"/>
      <c r="P86" s="19">
        <f t="shared" si="22"/>
        <v>0</v>
      </c>
      <c r="R86" s="33"/>
      <c r="T86" s="3">
        <f t="shared" si="23"/>
        <v>0</v>
      </c>
      <c r="V86" s="33"/>
      <c r="W86" s="33"/>
      <c r="X86" s="33"/>
      <c r="AA86" s="22">
        <f t="shared" si="25"/>
        <v>0</v>
      </c>
    </row>
    <row r="87" spans="2:27" x14ac:dyDescent="0.2">
      <c r="B87" s="18" t="s">
        <v>64</v>
      </c>
      <c r="C87" s="18"/>
      <c r="E87" s="19">
        <f t="shared" si="20"/>
        <v>0</v>
      </c>
      <c r="F87" s="20"/>
      <c r="G87" s="17"/>
      <c r="H87" s="3"/>
      <c r="I87" s="3">
        <f t="shared" si="21"/>
        <v>0</v>
      </c>
      <c r="J87" s="3"/>
      <c r="K87" s="17"/>
      <c r="L87" s="17"/>
      <c r="M87" s="17"/>
      <c r="P87" s="19">
        <f t="shared" si="22"/>
        <v>0</v>
      </c>
      <c r="R87" s="33"/>
      <c r="T87" s="3">
        <f t="shared" si="23"/>
        <v>0</v>
      </c>
      <c r="V87" s="33"/>
      <c r="W87" s="33"/>
      <c r="X87" s="33"/>
      <c r="AA87" s="22">
        <f t="shared" si="25"/>
        <v>0</v>
      </c>
    </row>
    <row r="88" spans="2:27" x14ac:dyDescent="0.2">
      <c r="B88" s="18" t="s">
        <v>64</v>
      </c>
      <c r="C88" s="18"/>
      <c r="E88" s="19">
        <f t="shared" si="20"/>
        <v>0</v>
      </c>
      <c r="F88" s="20"/>
      <c r="G88" s="17"/>
      <c r="H88" s="3"/>
      <c r="I88" s="3">
        <f t="shared" si="21"/>
        <v>0</v>
      </c>
      <c r="J88" s="3"/>
      <c r="K88" s="17"/>
      <c r="L88" s="17"/>
      <c r="M88" s="17"/>
      <c r="P88" s="19">
        <f t="shared" si="22"/>
        <v>0</v>
      </c>
      <c r="R88" s="33"/>
      <c r="T88" s="3">
        <f t="shared" si="23"/>
        <v>0</v>
      </c>
      <c r="V88" s="33"/>
      <c r="W88" s="33"/>
      <c r="X88" s="33"/>
      <c r="AA88" s="22">
        <f t="shared" si="25"/>
        <v>0</v>
      </c>
    </row>
    <row r="89" spans="2:27" ht="5.25" customHeight="1" thickBot="1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2:27" ht="13.5" thickBot="1" x14ac:dyDescent="0.25">
      <c r="B90" s="5" t="s">
        <v>61</v>
      </c>
      <c r="C90" s="5"/>
      <c r="D90" s="31"/>
      <c r="E90" s="25">
        <f>SUM(E74:E88)</f>
        <v>850</v>
      </c>
      <c r="F90" s="13"/>
      <c r="G90" s="13"/>
      <c r="H90" s="6"/>
      <c r="I90" s="6"/>
      <c r="J90" s="6"/>
      <c r="K90" s="6"/>
      <c r="L90" s="6"/>
      <c r="M90" s="6"/>
      <c r="P90" s="25">
        <f>SUM(P74:P88)</f>
        <v>850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5">
        <f>SUM(AA74:AA88)</f>
        <v>1700</v>
      </c>
    </row>
    <row r="91" spans="2:27" ht="6" customHeight="1" thickTop="1" x14ac:dyDescent="0.2">
      <c r="E91" s="3"/>
      <c r="F91" s="3"/>
      <c r="G91" s="3"/>
      <c r="H91" s="3"/>
      <c r="I91" s="3"/>
      <c r="J91" s="3"/>
      <c r="K91" s="3"/>
      <c r="L91" s="3"/>
      <c r="M91" s="3"/>
    </row>
    <row r="92" spans="2:27" ht="17.25" customHeight="1" x14ac:dyDescent="0.2">
      <c r="B92" s="66" t="s">
        <v>85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pans="2:27" x14ac:dyDescent="0.2">
      <c r="B93" s="18" t="s">
        <v>96</v>
      </c>
      <c r="C93" s="18"/>
      <c r="E93" s="19">
        <f t="shared" ref="E93:E107" si="26">MAX(I93,G93)</f>
        <v>250</v>
      </c>
      <c r="F93" s="20"/>
      <c r="G93" s="17">
        <v>250</v>
      </c>
      <c r="H93" s="3"/>
      <c r="I93" s="3">
        <f t="shared" ref="I93:I107" si="27">IF(K93&gt;0,K93/4,IF(L93&gt;M463,L93/6,IF(M93&gt;0,M93/12,0)))</f>
        <v>0</v>
      </c>
      <c r="J93" s="3"/>
      <c r="K93" s="17"/>
      <c r="L93" s="17"/>
      <c r="M93" s="17"/>
      <c r="P93" s="19">
        <f t="shared" ref="P93:P107" si="28">MAX(T93,R93)</f>
        <v>200</v>
      </c>
      <c r="R93" s="33">
        <v>200</v>
      </c>
      <c r="T93" s="3">
        <f t="shared" ref="T93:T107" si="29">IF(V93&gt;0,V93/4,IF(W93&gt;X468,W93/6,IF(X93&gt;0,X93/12,0)))</f>
        <v>0</v>
      </c>
      <c r="V93" s="33"/>
      <c r="W93" s="33"/>
      <c r="X93" s="33"/>
      <c r="AA93" s="22">
        <f t="shared" ref="AA93:AA96" si="30">E93+P93</f>
        <v>450</v>
      </c>
    </row>
    <row r="94" spans="2:27" x14ac:dyDescent="0.2">
      <c r="B94" s="18" t="s">
        <v>97</v>
      </c>
      <c r="C94" s="18"/>
      <c r="E94" s="19">
        <f t="shared" si="26"/>
        <v>0</v>
      </c>
      <c r="F94" s="20"/>
      <c r="G94" s="17"/>
      <c r="H94" s="3"/>
      <c r="I94" s="3">
        <f t="shared" si="27"/>
        <v>0</v>
      </c>
      <c r="J94" s="3"/>
      <c r="K94" s="17"/>
      <c r="L94" s="17"/>
      <c r="M94" s="17"/>
      <c r="P94" s="19">
        <f t="shared" si="28"/>
        <v>0</v>
      </c>
      <c r="R94" s="33"/>
      <c r="T94" s="3">
        <f t="shared" si="29"/>
        <v>0</v>
      </c>
      <c r="V94" s="33"/>
      <c r="W94" s="33"/>
      <c r="X94" s="33"/>
      <c r="AA94" s="22">
        <f t="shared" si="30"/>
        <v>0</v>
      </c>
    </row>
    <row r="95" spans="2:27" x14ac:dyDescent="0.2">
      <c r="B95" s="18" t="s">
        <v>98</v>
      </c>
      <c r="C95" s="18"/>
      <c r="E95" s="19">
        <f t="shared" si="26"/>
        <v>50</v>
      </c>
      <c r="F95" s="20"/>
      <c r="G95" s="17">
        <v>50</v>
      </c>
      <c r="H95" s="3"/>
      <c r="I95" s="3">
        <f t="shared" si="27"/>
        <v>0</v>
      </c>
      <c r="J95" s="3"/>
      <c r="K95" s="17"/>
      <c r="L95" s="17"/>
      <c r="M95" s="17"/>
      <c r="P95" s="19">
        <f t="shared" si="28"/>
        <v>0</v>
      </c>
      <c r="R95" s="33"/>
      <c r="T95" s="3">
        <f t="shared" si="29"/>
        <v>0</v>
      </c>
      <c r="V95" s="33"/>
      <c r="W95" s="33"/>
      <c r="X95" s="33"/>
      <c r="AA95" s="22">
        <f t="shared" si="30"/>
        <v>50</v>
      </c>
    </row>
    <row r="96" spans="2:27" x14ac:dyDescent="0.2">
      <c r="B96" s="18" t="s">
        <v>47</v>
      </c>
      <c r="C96" s="18"/>
      <c r="E96" s="19">
        <f t="shared" si="26"/>
        <v>0</v>
      </c>
      <c r="F96" s="20"/>
      <c r="G96" s="17"/>
      <c r="H96" s="3"/>
      <c r="I96" s="3">
        <f t="shared" si="27"/>
        <v>0</v>
      </c>
      <c r="J96" s="3"/>
      <c r="K96" s="17"/>
      <c r="L96" s="17"/>
      <c r="M96" s="17"/>
      <c r="P96" s="19">
        <f t="shared" si="28"/>
        <v>0</v>
      </c>
      <c r="R96" s="33"/>
      <c r="T96" s="3">
        <f t="shared" si="29"/>
        <v>0</v>
      </c>
      <c r="V96" s="33"/>
      <c r="W96" s="33"/>
      <c r="X96" s="33"/>
      <c r="AA96" s="22">
        <f t="shared" si="30"/>
        <v>0</v>
      </c>
    </row>
    <row r="97" spans="2:27" x14ac:dyDescent="0.2">
      <c r="B97" s="18" t="s">
        <v>28</v>
      </c>
      <c r="C97" s="18"/>
      <c r="E97" s="19">
        <f t="shared" si="26"/>
        <v>50</v>
      </c>
      <c r="F97" s="20"/>
      <c r="G97" s="17"/>
      <c r="H97" s="3"/>
      <c r="I97" s="3">
        <f t="shared" si="27"/>
        <v>50</v>
      </c>
      <c r="J97" s="3"/>
      <c r="K97" s="17"/>
      <c r="L97" s="17"/>
      <c r="M97" s="17">
        <v>600</v>
      </c>
      <c r="P97" s="19">
        <f t="shared" si="28"/>
        <v>0</v>
      </c>
      <c r="R97" s="33"/>
      <c r="T97" s="3">
        <f t="shared" si="29"/>
        <v>0</v>
      </c>
      <c r="V97" s="33"/>
      <c r="W97" s="33"/>
      <c r="X97" s="33"/>
      <c r="AA97" s="22">
        <f>E97+P97</f>
        <v>50</v>
      </c>
    </row>
    <row r="98" spans="2:27" x14ac:dyDescent="0.2">
      <c r="B98" s="18" t="s">
        <v>64</v>
      </c>
      <c r="C98" s="18"/>
      <c r="E98" s="19">
        <f t="shared" si="26"/>
        <v>0</v>
      </c>
      <c r="F98" s="20"/>
      <c r="G98" s="17"/>
      <c r="H98" s="3"/>
      <c r="I98" s="3">
        <f t="shared" si="27"/>
        <v>0</v>
      </c>
      <c r="J98" s="3"/>
      <c r="K98" s="17"/>
      <c r="L98" s="17"/>
      <c r="M98" s="17"/>
      <c r="P98" s="19">
        <f t="shared" si="28"/>
        <v>0</v>
      </c>
      <c r="R98" s="33"/>
      <c r="T98" s="3">
        <f t="shared" si="29"/>
        <v>0</v>
      </c>
      <c r="V98" s="33"/>
      <c r="W98" s="33"/>
      <c r="X98" s="33"/>
      <c r="AA98" s="22">
        <f t="shared" ref="AA98:AA107" si="31">E98+P98</f>
        <v>0</v>
      </c>
    </row>
    <row r="99" spans="2:27" x14ac:dyDescent="0.2">
      <c r="B99" s="18" t="s">
        <v>64</v>
      </c>
      <c r="C99" s="18"/>
      <c r="E99" s="19">
        <f t="shared" si="26"/>
        <v>0</v>
      </c>
      <c r="F99" s="20"/>
      <c r="G99" s="17"/>
      <c r="H99" s="3"/>
      <c r="I99" s="3">
        <f t="shared" si="27"/>
        <v>0</v>
      </c>
      <c r="J99" s="3"/>
      <c r="K99" s="17"/>
      <c r="L99" s="17"/>
      <c r="M99" s="17"/>
      <c r="P99" s="19">
        <f t="shared" si="28"/>
        <v>0</v>
      </c>
      <c r="R99" s="33"/>
      <c r="T99" s="3">
        <f t="shared" si="29"/>
        <v>0</v>
      </c>
      <c r="V99" s="33"/>
      <c r="W99" s="33"/>
      <c r="X99" s="33"/>
      <c r="AA99" s="22">
        <f t="shared" si="31"/>
        <v>0</v>
      </c>
    </row>
    <row r="100" spans="2:27" x14ac:dyDescent="0.2">
      <c r="B100" s="18" t="s">
        <v>64</v>
      </c>
      <c r="C100" s="18"/>
      <c r="E100" s="19">
        <f t="shared" si="26"/>
        <v>0</v>
      </c>
      <c r="F100" s="20"/>
      <c r="G100" s="17"/>
      <c r="H100" s="3"/>
      <c r="I100" s="3">
        <f t="shared" si="27"/>
        <v>0</v>
      </c>
      <c r="J100" s="3"/>
      <c r="K100" s="17"/>
      <c r="L100" s="17"/>
      <c r="M100" s="17"/>
      <c r="P100" s="19">
        <f t="shared" si="28"/>
        <v>0</v>
      </c>
      <c r="R100" s="33"/>
      <c r="T100" s="3">
        <f t="shared" si="29"/>
        <v>0</v>
      </c>
      <c r="V100" s="33"/>
      <c r="W100" s="33"/>
      <c r="X100" s="33"/>
      <c r="AA100" s="22">
        <f t="shared" si="31"/>
        <v>0</v>
      </c>
    </row>
    <row r="101" spans="2:27" x14ac:dyDescent="0.2">
      <c r="B101" s="18" t="s">
        <v>64</v>
      </c>
      <c r="C101" s="18"/>
      <c r="E101" s="19">
        <f t="shared" si="26"/>
        <v>0</v>
      </c>
      <c r="F101" s="20"/>
      <c r="G101" s="17"/>
      <c r="H101" s="3"/>
      <c r="I101" s="3">
        <f t="shared" si="27"/>
        <v>0</v>
      </c>
      <c r="J101" s="3"/>
      <c r="K101" s="17"/>
      <c r="L101" s="17"/>
      <c r="M101" s="17"/>
      <c r="P101" s="19">
        <f t="shared" si="28"/>
        <v>0</v>
      </c>
      <c r="R101" s="33"/>
      <c r="T101" s="3">
        <f t="shared" si="29"/>
        <v>0</v>
      </c>
      <c r="V101" s="33"/>
      <c r="W101" s="33"/>
      <c r="X101" s="33"/>
      <c r="AA101" s="22">
        <f t="shared" si="31"/>
        <v>0</v>
      </c>
    </row>
    <row r="102" spans="2:27" x14ac:dyDescent="0.2">
      <c r="B102" s="18" t="s">
        <v>64</v>
      </c>
      <c r="C102" s="18"/>
      <c r="E102" s="19">
        <f t="shared" si="26"/>
        <v>0</v>
      </c>
      <c r="F102" s="20"/>
      <c r="G102" s="17"/>
      <c r="H102" s="3"/>
      <c r="I102" s="3">
        <f t="shared" si="27"/>
        <v>0</v>
      </c>
      <c r="J102" s="3"/>
      <c r="K102" s="17"/>
      <c r="L102" s="17"/>
      <c r="M102" s="17"/>
      <c r="P102" s="19">
        <f t="shared" si="28"/>
        <v>0</v>
      </c>
      <c r="R102" s="33"/>
      <c r="T102" s="3">
        <f t="shared" si="29"/>
        <v>0</v>
      </c>
      <c r="V102" s="33"/>
      <c r="W102" s="33"/>
      <c r="X102" s="33"/>
      <c r="AA102" s="22">
        <f t="shared" si="31"/>
        <v>0</v>
      </c>
    </row>
    <row r="103" spans="2:27" x14ac:dyDescent="0.2">
      <c r="B103" s="18" t="s">
        <v>64</v>
      </c>
      <c r="C103" s="18"/>
      <c r="E103" s="19">
        <f t="shared" si="26"/>
        <v>0</v>
      </c>
      <c r="F103" s="20"/>
      <c r="G103" s="17"/>
      <c r="H103" s="3"/>
      <c r="I103" s="3">
        <f t="shared" si="27"/>
        <v>0</v>
      </c>
      <c r="J103" s="3"/>
      <c r="K103" s="17"/>
      <c r="L103" s="17"/>
      <c r="M103" s="17"/>
      <c r="P103" s="19">
        <f t="shared" si="28"/>
        <v>0</v>
      </c>
      <c r="R103" s="33"/>
      <c r="T103" s="3">
        <f t="shared" si="29"/>
        <v>0</v>
      </c>
      <c r="V103" s="33"/>
      <c r="W103" s="33"/>
      <c r="X103" s="33"/>
      <c r="AA103" s="22">
        <f t="shared" si="31"/>
        <v>0</v>
      </c>
    </row>
    <row r="104" spans="2:27" x14ac:dyDescent="0.2">
      <c r="B104" s="18" t="s">
        <v>64</v>
      </c>
      <c r="C104" s="18"/>
      <c r="E104" s="19">
        <f t="shared" si="26"/>
        <v>0</v>
      </c>
      <c r="F104" s="20"/>
      <c r="G104" s="17"/>
      <c r="H104" s="3"/>
      <c r="I104" s="3">
        <f t="shared" si="27"/>
        <v>0</v>
      </c>
      <c r="J104" s="3"/>
      <c r="K104" s="17"/>
      <c r="L104" s="17"/>
      <c r="M104" s="17"/>
      <c r="P104" s="19">
        <f t="shared" si="28"/>
        <v>0</v>
      </c>
      <c r="R104" s="33"/>
      <c r="T104" s="3">
        <f t="shared" si="29"/>
        <v>0</v>
      </c>
      <c r="V104" s="33"/>
      <c r="W104" s="33"/>
      <c r="X104" s="33"/>
      <c r="AA104" s="22">
        <f t="shared" si="31"/>
        <v>0</v>
      </c>
    </row>
    <row r="105" spans="2:27" x14ac:dyDescent="0.2">
      <c r="B105" s="18" t="s">
        <v>64</v>
      </c>
      <c r="C105" s="18"/>
      <c r="E105" s="19">
        <f t="shared" si="26"/>
        <v>0</v>
      </c>
      <c r="F105" s="20"/>
      <c r="G105" s="17"/>
      <c r="H105" s="3"/>
      <c r="I105" s="3">
        <f t="shared" si="27"/>
        <v>0</v>
      </c>
      <c r="J105" s="3"/>
      <c r="K105" s="17"/>
      <c r="L105" s="17"/>
      <c r="M105" s="17"/>
      <c r="P105" s="19">
        <f t="shared" si="28"/>
        <v>0</v>
      </c>
      <c r="R105" s="33"/>
      <c r="T105" s="3">
        <f t="shared" si="29"/>
        <v>0</v>
      </c>
      <c r="V105" s="33"/>
      <c r="W105" s="33"/>
      <c r="X105" s="33"/>
      <c r="AA105" s="22">
        <f t="shared" si="31"/>
        <v>0</v>
      </c>
    </row>
    <row r="106" spans="2:27" x14ac:dyDescent="0.2">
      <c r="B106" s="18" t="s">
        <v>64</v>
      </c>
      <c r="C106" s="18"/>
      <c r="E106" s="19">
        <f t="shared" si="26"/>
        <v>0</v>
      </c>
      <c r="F106" s="20"/>
      <c r="G106" s="17"/>
      <c r="H106" s="3"/>
      <c r="I106" s="3">
        <f t="shared" si="27"/>
        <v>0</v>
      </c>
      <c r="J106" s="3"/>
      <c r="K106" s="17"/>
      <c r="L106" s="17"/>
      <c r="M106" s="17"/>
      <c r="P106" s="19">
        <f t="shared" si="28"/>
        <v>0</v>
      </c>
      <c r="R106" s="33"/>
      <c r="T106" s="3">
        <f t="shared" si="29"/>
        <v>0</v>
      </c>
      <c r="V106" s="33"/>
      <c r="W106" s="33"/>
      <c r="X106" s="33"/>
      <c r="AA106" s="22">
        <f t="shared" si="31"/>
        <v>0</v>
      </c>
    </row>
    <row r="107" spans="2:27" x14ac:dyDescent="0.2">
      <c r="B107" s="18" t="s">
        <v>64</v>
      </c>
      <c r="C107" s="18"/>
      <c r="E107" s="19">
        <f t="shared" si="26"/>
        <v>0</v>
      </c>
      <c r="F107" s="20"/>
      <c r="G107" s="17"/>
      <c r="H107" s="3"/>
      <c r="I107" s="3">
        <f t="shared" si="27"/>
        <v>0</v>
      </c>
      <c r="J107" s="3"/>
      <c r="K107" s="17"/>
      <c r="L107" s="17"/>
      <c r="M107" s="17"/>
      <c r="P107" s="19">
        <f t="shared" si="28"/>
        <v>0</v>
      </c>
      <c r="R107" s="33"/>
      <c r="T107" s="3">
        <f t="shared" si="29"/>
        <v>0</v>
      </c>
      <c r="V107" s="33"/>
      <c r="W107" s="33"/>
      <c r="X107" s="33"/>
      <c r="AA107" s="22">
        <f t="shared" si="31"/>
        <v>0</v>
      </c>
    </row>
    <row r="108" spans="2:27" ht="5.25" customHeight="1" thickBot="1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2:27" ht="13.5" thickBot="1" x14ac:dyDescent="0.25">
      <c r="B109" s="5" t="s">
        <v>60</v>
      </c>
      <c r="C109" s="5"/>
      <c r="D109" s="31"/>
      <c r="E109" s="25">
        <f>SUM(E93:E107)</f>
        <v>350</v>
      </c>
      <c r="F109" s="13"/>
      <c r="G109" s="13"/>
      <c r="H109" s="6"/>
      <c r="I109" s="6"/>
      <c r="J109" s="6"/>
      <c r="K109" s="6"/>
      <c r="L109" s="6"/>
      <c r="M109" s="6"/>
      <c r="P109" s="25">
        <f>SUM(P93:P107)</f>
        <v>200</v>
      </c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5">
        <f>SUM(AA93:AA107)</f>
        <v>550</v>
      </c>
    </row>
    <row r="110" spans="2:27" ht="6" customHeight="1" thickTop="1" x14ac:dyDescent="0.2">
      <c r="E110" s="3"/>
      <c r="F110" s="3"/>
      <c r="G110" s="3"/>
      <c r="H110" s="3"/>
      <c r="I110" s="3"/>
      <c r="J110" s="3"/>
      <c r="K110" s="3"/>
      <c r="L110" s="3"/>
      <c r="M110" s="3"/>
    </row>
    <row r="111" spans="2:27" ht="17.25" customHeight="1" x14ac:dyDescent="0.2">
      <c r="B111" s="66" t="s">
        <v>84</v>
      </c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</row>
    <row r="112" spans="2:27" x14ac:dyDescent="0.2">
      <c r="B112" s="18" t="s">
        <v>14</v>
      </c>
      <c r="C112" s="18"/>
      <c r="E112" s="19">
        <f t="shared" ref="E112:E126" si="32">MAX(I112,G112)</f>
        <v>30</v>
      </c>
      <c r="F112" s="20"/>
      <c r="G112" s="17">
        <v>30</v>
      </c>
      <c r="H112" s="3"/>
      <c r="I112" s="3">
        <f t="shared" ref="I112:I126" si="33">IF(K112&gt;0,K112/4,IF(L112&gt;M476,L112/6,IF(M112&gt;0,M112/12,0)))</f>
        <v>0</v>
      </c>
      <c r="J112" s="3"/>
      <c r="K112" s="17"/>
      <c r="L112" s="17"/>
      <c r="M112" s="17"/>
      <c r="P112" s="19">
        <f t="shared" ref="P112:P126" si="34">MAX(T112,R112)</f>
        <v>25</v>
      </c>
      <c r="R112" s="33">
        <v>25</v>
      </c>
      <c r="T112" s="3">
        <f t="shared" ref="T112:T126" si="35">IF(V112&gt;0,V112/4,IF(W112&gt;X487,W112/6,IF(X112&gt;0,X112/12,0)))</f>
        <v>0</v>
      </c>
      <c r="V112" s="33"/>
      <c r="W112" s="33"/>
      <c r="X112" s="33"/>
      <c r="AA112" s="22">
        <f t="shared" ref="AA112:AA115" si="36">E112+P112</f>
        <v>55</v>
      </c>
    </row>
    <row r="113" spans="2:27" x14ac:dyDescent="0.2">
      <c r="B113" s="18" t="s">
        <v>15</v>
      </c>
      <c r="C113" s="18"/>
      <c r="E113" s="19">
        <f t="shared" si="32"/>
        <v>19.989999999999998</v>
      </c>
      <c r="F113" s="20"/>
      <c r="G113" s="17">
        <v>19.989999999999998</v>
      </c>
      <c r="H113" s="3"/>
      <c r="I113" s="3">
        <f t="shared" si="33"/>
        <v>0</v>
      </c>
      <c r="J113" s="3"/>
      <c r="K113" s="17"/>
      <c r="L113" s="17"/>
      <c r="M113" s="17"/>
      <c r="P113" s="19">
        <f t="shared" si="34"/>
        <v>0</v>
      </c>
      <c r="R113" s="33"/>
      <c r="T113" s="3">
        <f t="shared" si="35"/>
        <v>0</v>
      </c>
      <c r="V113" s="33"/>
      <c r="W113" s="33"/>
      <c r="X113" s="33"/>
      <c r="AA113" s="22">
        <f t="shared" si="36"/>
        <v>19.989999999999998</v>
      </c>
    </row>
    <row r="114" spans="2:27" x14ac:dyDescent="0.2">
      <c r="B114" s="18" t="s">
        <v>16</v>
      </c>
      <c r="C114" s="18"/>
      <c r="E114" s="19">
        <f t="shared" si="32"/>
        <v>5.9</v>
      </c>
      <c r="F114" s="20"/>
      <c r="G114" s="17">
        <v>5.9</v>
      </c>
      <c r="H114" s="3"/>
      <c r="I114" s="3">
        <f t="shared" si="33"/>
        <v>0</v>
      </c>
      <c r="J114" s="3"/>
      <c r="K114" s="17"/>
      <c r="L114" s="17"/>
      <c r="M114" s="17"/>
      <c r="P114" s="19">
        <f t="shared" si="34"/>
        <v>0</v>
      </c>
      <c r="R114" s="33"/>
      <c r="T114" s="3">
        <f t="shared" si="35"/>
        <v>0</v>
      </c>
      <c r="V114" s="33"/>
      <c r="W114" s="33"/>
      <c r="X114" s="33"/>
      <c r="AA114" s="22">
        <f t="shared" si="36"/>
        <v>5.9</v>
      </c>
    </row>
    <row r="115" spans="2:27" x14ac:dyDescent="0.2">
      <c r="B115" s="18" t="s">
        <v>33</v>
      </c>
      <c r="C115" s="18"/>
      <c r="E115" s="19">
        <f t="shared" si="32"/>
        <v>0</v>
      </c>
      <c r="F115" s="20"/>
      <c r="G115" s="17"/>
      <c r="H115" s="3"/>
      <c r="I115" s="3">
        <f t="shared" si="33"/>
        <v>0</v>
      </c>
      <c r="J115" s="3"/>
      <c r="K115" s="17"/>
      <c r="L115" s="17"/>
      <c r="M115" s="17"/>
      <c r="P115" s="19">
        <f t="shared" si="34"/>
        <v>30</v>
      </c>
      <c r="R115" s="33">
        <v>30</v>
      </c>
      <c r="T115" s="3">
        <f t="shared" si="35"/>
        <v>0</v>
      </c>
      <c r="V115" s="33"/>
      <c r="W115" s="33"/>
      <c r="X115" s="33"/>
      <c r="AA115" s="22">
        <f t="shared" si="36"/>
        <v>30</v>
      </c>
    </row>
    <row r="116" spans="2:27" x14ac:dyDescent="0.2">
      <c r="B116" s="18" t="s">
        <v>32</v>
      </c>
      <c r="C116" s="18"/>
      <c r="E116" s="19">
        <f t="shared" si="32"/>
        <v>8.3333333333333339</v>
      </c>
      <c r="F116" s="20"/>
      <c r="G116" s="17"/>
      <c r="H116" s="3"/>
      <c r="I116" s="3">
        <f t="shared" si="33"/>
        <v>8.3333333333333339</v>
      </c>
      <c r="J116" s="3"/>
      <c r="K116" s="17"/>
      <c r="L116" s="17"/>
      <c r="M116" s="17">
        <v>100</v>
      </c>
      <c r="P116" s="19">
        <f t="shared" si="34"/>
        <v>0</v>
      </c>
      <c r="R116" s="33"/>
      <c r="T116" s="3">
        <f t="shared" si="35"/>
        <v>0</v>
      </c>
      <c r="V116" s="33"/>
      <c r="W116" s="33"/>
      <c r="X116" s="33"/>
      <c r="AA116" s="22">
        <f>E116+P116</f>
        <v>8.3333333333333339</v>
      </c>
    </row>
    <row r="117" spans="2:27" x14ac:dyDescent="0.2">
      <c r="B117" s="18" t="s">
        <v>76</v>
      </c>
      <c r="C117" s="18"/>
      <c r="E117" s="19">
        <f t="shared" si="32"/>
        <v>12</v>
      </c>
      <c r="F117" s="20"/>
      <c r="G117" s="17">
        <v>12</v>
      </c>
      <c r="H117" s="3"/>
      <c r="I117" s="3">
        <f t="shared" si="33"/>
        <v>0</v>
      </c>
      <c r="J117" s="3"/>
      <c r="K117" s="17"/>
      <c r="L117" s="17"/>
      <c r="M117" s="17"/>
      <c r="P117" s="19">
        <f t="shared" si="34"/>
        <v>0</v>
      </c>
      <c r="R117" s="33"/>
      <c r="T117" s="3">
        <f t="shared" si="35"/>
        <v>0</v>
      </c>
      <c r="V117" s="33"/>
      <c r="W117" s="33"/>
      <c r="X117" s="33"/>
      <c r="AA117" s="22">
        <f t="shared" ref="AA117:AA126" si="37">E117+P117</f>
        <v>12</v>
      </c>
    </row>
    <row r="118" spans="2:27" x14ac:dyDescent="0.2">
      <c r="B118" s="18" t="s">
        <v>77</v>
      </c>
      <c r="C118" s="18"/>
      <c r="E118" s="19">
        <f t="shared" si="32"/>
        <v>8</v>
      </c>
      <c r="F118" s="20"/>
      <c r="G118" s="17">
        <v>8</v>
      </c>
      <c r="H118" s="3"/>
      <c r="I118" s="3">
        <f t="shared" si="33"/>
        <v>0</v>
      </c>
      <c r="J118" s="3"/>
      <c r="K118" s="17"/>
      <c r="L118" s="17"/>
      <c r="M118" s="17"/>
      <c r="P118" s="19">
        <f t="shared" si="34"/>
        <v>0</v>
      </c>
      <c r="R118" s="33"/>
      <c r="T118" s="3">
        <f t="shared" si="35"/>
        <v>0</v>
      </c>
      <c r="V118" s="33"/>
      <c r="W118" s="33"/>
      <c r="X118" s="33"/>
      <c r="AA118" s="22">
        <f t="shared" si="37"/>
        <v>8</v>
      </c>
    </row>
    <row r="119" spans="2:27" x14ac:dyDescent="0.2">
      <c r="B119" s="18" t="s">
        <v>99</v>
      </c>
      <c r="C119" s="18"/>
      <c r="E119" s="19">
        <f t="shared" si="32"/>
        <v>150</v>
      </c>
      <c r="F119" s="20"/>
      <c r="G119" s="17">
        <v>150</v>
      </c>
      <c r="H119" s="3"/>
      <c r="I119" s="3">
        <f t="shared" si="33"/>
        <v>0</v>
      </c>
      <c r="J119" s="3"/>
      <c r="K119" s="17"/>
      <c r="L119" s="17"/>
      <c r="M119" s="17"/>
      <c r="P119" s="19">
        <f t="shared" si="34"/>
        <v>150</v>
      </c>
      <c r="R119" s="33">
        <v>150</v>
      </c>
      <c r="T119" s="3">
        <f t="shared" si="35"/>
        <v>0</v>
      </c>
      <c r="V119" s="33"/>
      <c r="W119" s="33"/>
      <c r="X119" s="33"/>
      <c r="AA119" s="22">
        <f t="shared" si="37"/>
        <v>300</v>
      </c>
    </row>
    <row r="120" spans="2:27" x14ac:dyDescent="0.2">
      <c r="B120" s="18" t="s">
        <v>18</v>
      </c>
      <c r="C120" s="18"/>
      <c r="E120" s="19">
        <f t="shared" si="32"/>
        <v>50</v>
      </c>
      <c r="F120" s="20"/>
      <c r="G120" s="17">
        <v>50</v>
      </c>
      <c r="H120" s="3"/>
      <c r="I120" s="3">
        <f t="shared" si="33"/>
        <v>0</v>
      </c>
      <c r="J120" s="3"/>
      <c r="K120" s="17"/>
      <c r="L120" s="17"/>
      <c r="M120" s="17"/>
      <c r="P120" s="19">
        <f t="shared" si="34"/>
        <v>50</v>
      </c>
      <c r="R120" s="33">
        <v>50</v>
      </c>
      <c r="T120" s="3">
        <f t="shared" si="35"/>
        <v>0</v>
      </c>
      <c r="V120" s="33"/>
      <c r="W120" s="33"/>
      <c r="X120" s="33"/>
      <c r="AA120" s="22">
        <f t="shared" si="37"/>
        <v>100</v>
      </c>
    </row>
    <row r="121" spans="2:27" x14ac:dyDescent="0.2">
      <c r="B121" s="18" t="s">
        <v>67</v>
      </c>
      <c r="C121" s="18"/>
      <c r="E121" s="19">
        <f t="shared" si="32"/>
        <v>0</v>
      </c>
      <c r="F121" s="20"/>
      <c r="G121" s="17"/>
      <c r="H121" s="3"/>
      <c r="I121" s="3">
        <f t="shared" si="33"/>
        <v>0</v>
      </c>
      <c r="J121" s="3"/>
      <c r="K121" s="17"/>
      <c r="L121" s="17"/>
      <c r="M121" s="17"/>
      <c r="P121" s="19">
        <f t="shared" si="34"/>
        <v>0</v>
      </c>
      <c r="R121" s="33"/>
      <c r="T121" s="3">
        <f t="shared" si="35"/>
        <v>0</v>
      </c>
      <c r="V121" s="33"/>
      <c r="W121" s="33"/>
      <c r="X121" s="33"/>
      <c r="AA121" s="22">
        <f t="shared" si="37"/>
        <v>0</v>
      </c>
    </row>
    <row r="122" spans="2:27" x14ac:dyDescent="0.2">
      <c r="B122" s="18" t="s">
        <v>68</v>
      </c>
      <c r="C122" s="18"/>
      <c r="E122" s="19">
        <f t="shared" si="32"/>
        <v>0</v>
      </c>
      <c r="F122" s="20"/>
      <c r="G122" s="17"/>
      <c r="H122" s="3"/>
      <c r="I122" s="3">
        <f t="shared" si="33"/>
        <v>0</v>
      </c>
      <c r="J122" s="3"/>
      <c r="K122" s="17"/>
      <c r="L122" s="17"/>
      <c r="M122" s="17"/>
      <c r="P122" s="19">
        <f t="shared" si="34"/>
        <v>0</v>
      </c>
      <c r="R122" s="33"/>
      <c r="T122" s="3">
        <f t="shared" si="35"/>
        <v>0</v>
      </c>
      <c r="V122" s="33"/>
      <c r="W122" s="33"/>
      <c r="X122" s="33"/>
      <c r="AA122" s="22">
        <f t="shared" si="37"/>
        <v>0</v>
      </c>
    </row>
    <row r="123" spans="2:27" x14ac:dyDescent="0.2">
      <c r="B123" s="18" t="s">
        <v>69</v>
      </c>
      <c r="C123" s="18"/>
      <c r="E123" s="19">
        <f t="shared" si="32"/>
        <v>0</v>
      </c>
      <c r="F123" s="20"/>
      <c r="G123" s="17"/>
      <c r="H123" s="3"/>
      <c r="I123" s="3">
        <f t="shared" si="33"/>
        <v>0</v>
      </c>
      <c r="J123" s="3"/>
      <c r="K123" s="17"/>
      <c r="L123" s="17"/>
      <c r="M123" s="17"/>
      <c r="P123" s="19">
        <f t="shared" si="34"/>
        <v>0</v>
      </c>
      <c r="R123" s="33"/>
      <c r="T123" s="3">
        <f t="shared" si="35"/>
        <v>0</v>
      </c>
      <c r="V123" s="33"/>
      <c r="W123" s="33"/>
      <c r="X123" s="33"/>
      <c r="AA123" s="22">
        <f t="shared" si="37"/>
        <v>0</v>
      </c>
    </row>
    <row r="124" spans="2:27" x14ac:dyDescent="0.2">
      <c r="B124" s="18" t="s">
        <v>78</v>
      </c>
      <c r="C124" s="18"/>
      <c r="E124" s="19">
        <f t="shared" si="32"/>
        <v>0</v>
      </c>
      <c r="F124" s="20"/>
      <c r="G124" s="17"/>
      <c r="H124" s="3"/>
      <c r="I124" s="3">
        <f t="shared" si="33"/>
        <v>0</v>
      </c>
      <c r="J124" s="3"/>
      <c r="K124" s="17"/>
      <c r="L124" s="17"/>
      <c r="M124" s="17"/>
      <c r="P124" s="19">
        <f t="shared" si="34"/>
        <v>0</v>
      </c>
      <c r="R124" s="33"/>
      <c r="T124" s="3">
        <f t="shared" si="35"/>
        <v>0</v>
      </c>
      <c r="V124" s="33"/>
      <c r="W124" s="33"/>
      <c r="X124" s="33"/>
      <c r="AA124" s="22">
        <f t="shared" si="37"/>
        <v>0</v>
      </c>
    </row>
    <row r="125" spans="2:27" x14ac:dyDescent="0.2">
      <c r="B125" s="18" t="s">
        <v>79</v>
      </c>
      <c r="C125" s="18"/>
      <c r="E125" s="19">
        <f t="shared" si="32"/>
        <v>0</v>
      </c>
      <c r="F125" s="20"/>
      <c r="G125" s="17"/>
      <c r="H125" s="3"/>
      <c r="I125" s="3">
        <f t="shared" si="33"/>
        <v>0</v>
      </c>
      <c r="J125" s="3"/>
      <c r="K125" s="17"/>
      <c r="L125" s="17"/>
      <c r="M125" s="17"/>
      <c r="P125" s="19">
        <f t="shared" si="34"/>
        <v>0</v>
      </c>
      <c r="R125" s="33"/>
      <c r="T125" s="3">
        <f t="shared" si="35"/>
        <v>0</v>
      </c>
      <c r="V125" s="33"/>
      <c r="W125" s="33"/>
      <c r="X125" s="33"/>
      <c r="AA125" s="22">
        <f t="shared" si="37"/>
        <v>0</v>
      </c>
    </row>
    <row r="126" spans="2:27" x14ac:dyDescent="0.2">
      <c r="B126" s="18" t="s">
        <v>80</v>
      </c>
      <c r="C126" s="18"/>
      <c r="E126" s="19">
        <f t="shared" si="32"/>
        <v>0</v>
      </c>
      <c r="F126" s="20"/>
      <c r="G126" s="17"/>
      <c r="H126" s="3"/>
      <c r="I126" s="3">
        <f t="shared" si="33"/>
        <v>0</v>
      </c>
      <c r="J126" s="3"/>
      <c r="K126" s="17"/>
      <c r="L126" s="17"/>
      <c r="M126" s="17"/>
      <c r="P126" s="19">
        <f t="shared" si="34"/>
        <v>0</v>
      </c>
      <c r="R126" s="33"/>
      <c r="T126" s="3">
        <f t="shared" si="35"/>
        <v>0</v>
      </c>
      <c r="V126" s="33"/>
      <c r="W126" s="33"/>
      <c r="X126" s="33"/>
      <c r="AA126" s="22">
        <f t="shared" si="37"/>
        <v>0</v>
      </c>
    </row>
    <row r="127" spans="2:27" ht="4.5" customHeight="1" thickBot="1" x14ac:dyDescent="0.25">
      <c r="E127" s="3"/>
      <c r="F127" s="3"/>
      <c r="G127" s="3"/>
      <c r="H127" s="3"/>
      <c r="I127" s="3"/>
      <c r="J127" s="3"/>
      <c r="L127" s="3"/>
      <c r="M127" s="3"/>
    </row>
    <row r="128" spans="2:27" ht="13.5" thickBot="1" x14ac:dyDescent="0.25">
      <c r="B128" s="5" t="s">
        <v>48</v>
      </c>
      <c r="C128" s="5"/>
      <c r="D128" s="31"/>
      <c r="E128" s="25">
        <f>SUM(E112:E126)</f>
        <v>284.22333333333336</v>
      </c>
      <c r="F128" s="13"/>
      <c r="G128" s="13"/>
      <c r="H128" s="6"/>
      <c r="I128" s="6"/>
      <c r="J128" s="6"/>
      <c r="K128" s="6"/>
      <c r="L128" s="6"/>
      <c r="M128" s="6"/>
      <c r="P128" s="25">
        <f>SUM(P112:P126)</f>
        <v>255</v>
      </c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5">
        <f>SUM(AA112:AA126)</f>
        <v>539.22333333333336</v>
      </c>
    </row>
    <row r="129" spans="2:27" ht="8.25" customHeight="1" thickTop="1" x14ac:dyDescent="0.2">
      <c r="E129" s="3"/>
      <c r="F129" s="3"/>
      <c r="G129" s="3"/>
      <c r="H129" s="3"/>
      <c r="I129" s="3"/>
      <c r="J129" s="3"/>
      <c r="K129" s="3"/>
      <c r="L129" s="3"/>
      <c r="M129" s="3"/>
    </row>
    <row r="130" spans="2:27" ht="6.75" customHeight="1" x14ac:dyDescent="0.2">
      <c r="E130" s="3"/>
      <c r="F130" s="3"/>
      <c r="G130" s="3"/>
      <c r="H130" s="3"/>
      <c r="I130" s="3"/>
      <c r="J130" s="3"/>
      <c r="K130" s="3"/>
      <c r="L130" s="3"/>
      <c r="M130" s="3"/>
    </row>
    <row r="131" spans="2:27" ht="18.75" customHeight="1" x14ac:dyDescent="0.2">
      <c r="B131" s="66" t="s">
        <v>101</v>
      </c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</row>
    <row r="132" spans="2:27" ht="7.5" customHeight="1" x14ac:dyDescent="0.2">
      <c r="B132" s="34"/>
      <c r="C132" s="35"/>
      <c r="D132" s="36"/>
      <c r="E132" s="12"/>
      <c r="F132" s="12"/>
      <c r="G132" s="12"/>
      <c r="H132" s="12"/>
      <c r="I132" s="12"/>
      <c r="J132" s="12"/>
      <c r="K132" s="12"/>
      <c r="L132" s="12"/>
      <c r="M132" s="12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41"/>
    </row>
    <row r="133" spans="2:27" x14ac:dyDescent="0.2">
      <c r="B133" s="34" t="s">
        <v>20</v>
      </c>
      <c r="C133" s="50"/>
      <c r="D133" s="51"/>
      <c r="E133" s="11">
        <f>E14</f>
        <v>3600</v>
      </c>
      <c r="F133" s="26"/>
      <c r="G133" s="26"/>
      <c r="H133" s="12"/>
      <c r="I133" s="12"/>
      <c r="J133" s="12"/>
      <c r="K133" s="12"/>
      <c r="L133" s="12"/>
      <c r="M133" s="12"/>
      <c r="N133" s="35"/>
      <c r="O133" s="35"/>
      <c r="P133" s="11">
        <f>P14</f>
        <v>2700</v>
      </c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52">
        <f>AA14</f>
        <v>6300</v>
      </c>
    </row>
    <row r="134" spans="2:27" ht="7.5" customHeight="1" x14ac:dyDescent="0.2">
      <c r="B134" s="34"/>
      <c r="C134" s="50"/>
      <c r="D134" s="51"/>
      <c r="E134" s="47"/>
      <c r="F134" s="48"/>
      <c r="G134" s="48"/>
      <c r="H134" s="47"/>
      <c r="I134" s="47"/>
      <c r="J134" s="12"/>
      <c r="K134" s="12"/>
      <c r="L134" s="12"/>
      <c r="M134" s="12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41"/>
    </row>
    <row r="135" spans="2:27" x14ac:dyDescent="0.2">
      <c r="B135" s="38" t="s">
        <v>19</v>
      </c>
      <c r="C135" s="50"/>
      <c r="D135" s="51"/>
      <c r="E135" s="49">
        <f>E33+E52+E71+E90+E109+E128</f>
        <v>3382.0566666666664</v>
      </c>
      <c r="F135" s="26"/>
      <c r="G135" s="26"/>
      <c r="H135" s="12"/>
      <c r="I135" s="12"/>
      <c r="J135" s="12"/>
      <c r="K135" s="12"/>
      <c r="L135" s="12"/>
      <c r="M135" s="12"/>
      <c r="N135" s="35"/>
      <c r="O135" s="35"/>
      <c r="P135" s="49">
        <f>P33+P52+P71+P90+P109+P128</f>
        <v>2417.5</v>
      </c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53">
        <f>AA33+AA52+AA71+AA90+AA109+AA128</f>
        <v>5799.5566666666673</v>
      </c>
    </row>
    <row r="136" spans="2:27" ht="7.5" customHeight="1" x14ac:dyDescent="0.2">
      <c r="B136" s="34"/>
      <c r="C136" s="35"/>
      <c r="D136" s="36"/>
      <c r="E136" s="12"/>
      <c r="F136" s="12"/>
      <c r="G136" s="12"/>
      <c r="H136" s="12"/>
      <c r="I136" s="12"/>
      <c r="J136" s="12"/>
      <c r="K136" s="12"/>
      <c r="L136" s="12"/>
      <c r="M136" s="12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41"/>
    </row>
    <row r="137" spans="2:27" x14ac:dyDescent="0.2">
      <c r="B137" s="54" t="s">
        <v>93</v>
      </c>
      <c r="C137" s="55"/>
      <c r="D137" s="56"/>
      <c r="E137" s="57">
        <f>E133-E135</f>
        <v>217.94333333333361</v>
      </c>
      <c r="F137" s="57"/>
      <c r="G137" s="57"/>
      <c r="H137" s="57"/>
      <c r="I137" s="57"/>
      <c r="J137" s="57"/>
      <c r="K137" s="57"/>
      <c r="L137" s="57"/>
      <c r="M137" s="57"/>
      <c r="N137" s="55"/>
      <c r="O137" s="55"/>
      <c r="P137" s="57">
        <f>P133-P135</f>
        <v>282.5</v>
      </c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7">
        <f>AA133-AA135</f>
        <v>500.4433333333327</v>
      </c>
    </row>
    <row r="138" spans="2:27" x14ac:dyDescent="0.2">
      <c r="E138" s="3"/>
      <c r="F138" s="3"/>
      <c r="G138" s="3"/>
      <c r="H138" s="3"/>
      <c r="I138" s="3"/>
      <c r="J138" s="3"/>
      <c r="K138" s="3"/>
      <c r="L138" s="3"/>
      <c r="M138" s="3"/>
      <c r="P138" s="3"/>
      <c r="AA138" s="3"/>
    </row>
    <row r="139" spans="2:27" ht="18.75" customHeight="1" x14ac:dyDescent="0.2">
      <c r="B139" s="71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3"/>
    </row>
    <row r="140" spans="2:27" ht="7.5" customHeight="1" x14ac:dyDescent="0.2">
      <c r="B140" s="34"/>
      <c r="C140" s="35"/>
      <c r="D140" s="36"/>
      <c r="E140" s="12"/>
      <c r="F140" s="12"/>
      <c r="G140" s="12"/>
      <c r="H140" s="12"/>
      <c r="I140" s="12"/>
      <c r="J140" s="12"/>
      <c r="K140" s="12"/>
      <c r="L140" s="12"/>
      <c r="M140" s="12"/>
      <c r="N140" s="35"/>
      <c r="O140" s="35"/>
      <c r="P140" s="12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7"/>
    </row>
    <row r="141" spans="2:27" x14ac:dyDescent="0.2">
      <c r="B141" s="38" t="s">
        <v>70</v>
      </c>
      <c r="C141" s="35"/>
      <c r="D141" s="36"/>
      <c r="E141" s="12">
        <f>E90+E109</f>
        <v>1200</v>
      </c>
      <c r="F141" s="12"/>
      <c r="G141" s="12"/>
      <c r="H141" s="12"/>
      <c r="I141" s="12"/>
      <c r="J141" s="12"/>
      <c r="K141" s="12"/>
      <c r="L141" s="12"/>
      <c r="M141" s="12"/>
      <c r="N141" s="35"/>
      <c r="O141" s="35"/>
      <c r="P141" s="12">
        <f>P90+P109</f>
        <v>1050</v>
      </c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7">
        <f>AA90+AA109</f>
        <v>2250</v>
      </c>
    </row>
    <row r="142" spans="2:27" ht="7.5" customHeight="1" x14ac:dyDescent="0.2">
      <c r="B142" s="34"/>
      <c r="C142" s="35"/>
      <c r="D142" s="36"/>
      <c r="E142" s="12"/>
      <c r="F142" s="12"/>
      <c r="G142" s="12"/>
      <c r="H142" s="12"/>
      <c r="I142" s="12"/>
      <c r="J142" s="12"/>
      <c r="K142" s="12"/>
      <c r="L142" s="12"/>
      <c r="M142" s="12"/>
      <c r="N142" s="35"/>
      <c r="O142" s="35"/>
      <c r="P142" s="12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7"/>
    </row>
    <row r="143" spans="2:27" x14ac:dyDescent="0.2">
      <c r="B143" s="38" t="s">
        <v>71</v>
      </c>
      <c r="C143" s="35"/>
      <c r="D143" s="36"/>
      <c r="E143" s="39">
        <f>IFERROR(E141/E133,0)</f>
        <v>0.33333333333333331</v>
      </c>
      <c r="F143" s="39"/>
      <c r="G143" s="39"/>
      <c r="H143" s="12"/>
      <c r="I143" s="12"/>
      <c r="J143" s="12"/>
      <c r="K143" s="12"/>
      <c r="L143" s="12"/>
      <c r="M143" s="12"/>
      <c r="N143" s="35"/>
      <c r="O143" s="35"/>
      <c r="P143" s="39">
        <f>IFERROR(P141/P133,0)</f>
        <v>0.3888888888888889</v>
      </c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40">
        <f>IFERROR(AA141/AA133,0)</f>
        <v>0.35714285714285715</v>
      </c>
    </row>
    <row r="144" spans="2:27" ht="7.5" customHeight="1" x14ac:dyDescent="0.2">
      <c r="B144" s="34"/>
      <c r="C144" s="35"/>
      <c r="D144" s="36"/>
      <c r="E144" s="12"/>
      <c r="F144" s="12"/>
      <c r="G144" s="12"/>
      <c r="H144" s="12"/>
      <c r="I144" s="12"/>
      <c r="J144" s="12"/>
      <c r="K144" s="12"/>
      <c r="L144" s="12"/>
      <c r="M144" s="12"/>
      <c r="N144" s="35"/>
      <c r="O144" s="35"/>
      <c r="P144" s="12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7"/>
    </row>
    <row r="145" spans="2:27" x14ac:dyDescent="0.2">
      <c r="B145" s="34" t="s">
        <v>30</v>
      </c>
      <c r="C145" s="35"/>
      <c r="D145" s="36"/>
      <c r="E145" s="12">
        <f>E109</f>
        <v>350</v>
      </c>
      <c r="F145" s="12"/>
      <c r="G145" s="12"/>
      <c r="H145" s="35"/>
      <c r="I145" s="35"/>
      <c r="J145" s="35"/>
      <c r="K145" s="35"/>
      <c r="L145" s="35"/>
      <c r="M145" s="35"/>
      <c r="N145" s="35"/>
      <c r="O145" s="35"/>
      <c r="P145" s="12">
        <f>P109</f>
        <v>200</v>
      </c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7">
        <f>AA109</f>
        <v>550</v>
      </c>
    </row>
    <row r="146" spans="2:27" ht="7.5" customHeight="1" x14ac:dyDescent="0.2">
      <c r="B146" s="34"/>
      <c r="C146" s="35"/>
      <c r="D146" s="36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41"/>
    </row>
    <row r="147" spans="2:27" x14ac:dyDescent="0.2">
      <c r="B147" s="42" t="s">
        <v>72</v>
      </c>
      <c r="C147" s="43"/>
      <c r="D147" s="44"/>
      <c r="E147" s="45">
        <f>IFERROR(E145/E133,0)</f>
        <v>9.7222222222222224E-2</v>
      </c>
      <c r="F147" s="45"/>
      <c r="G147" s="45"/>
      <c r="H147" s="43"/>
      <c r="I147" s="43"/>
      <c r="J147" s="43"/>
      <c r="K147" s="43"/>
      <c r="L147" s="43"/>
      <c r="M147" s="43"/>
      <c r="N147" s="43"/>
      <c r="O147" s="43"/>
      <c r="P147" s="45">
        <f>IFERROR(P145/P133,0)</f>
        <v>7.407407407407407E-2</v>
      </c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6">
        <f>IFERROR(AA145/AA133,0)</f>
        <v>8.7301587301587297E-2</v>
      </c>
    </row>
    <row r="149" spans="2:27" ht="18.75" customHeight="1" x14ac:dyDescent="0.2">
      <c r="B149" s="63" t="s">
        <v>103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5"/>
    </row>
    <row r="150" spans="2:27" ht="7.5" customHeight="1" x14ac:dyDescent="0.2">
      <c r="B150" s="34"/>
      <c r="C150" s="35"/>
      <c r="D150" s="36"/>
      <c r="E150" s="12"/>
      <c r="F150" s="12"/>
      <c r="G150" s="12"/>
      <c r="H150" s="12"/>
      <c r="I150" s="12"/>
      <c r="J150" s="12"/>
      <c r="K150" s="12"/>
      <c r="L150" s="12"/>
      <c r="M150" s="12"/>
      <c r="N150" s="35"/>
      <c r="O150" s="35"/>
      <c r="P150" s="12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7"/>
    </row>
    <row r="151" spans="2:27" x14ac:dyDescent="0.2">
      <c r="B151" s="59" t="s">
        <v>104</v>
      </c>
      <c r="C151" s="35"/>
      <c r="D151" s="36"/>
      <c r="E151" s="39">
        <f>IFERROR((E33+E52+E71)/E133,0)</f>
        <v>0.52717592592592588</v>
      </c>
      <c r="F151" s="12"/>
      <c r="G151" s="12"/>
      <c r="H151" s="12"/>
      <c r="I151" s="12"/>
      <c r="J151" s="12"/>
      <c r="K151" s="12"/>
      <c r="L151" s="12"/>
      <c r="M151" s="12"/>
      <c r="N151" s="35"/>
      <c r="O151" s="35"/>
      <c r="P151" s="39">
        <f>IFERROR((P33+P52+P71)/P133,0)</f>
        <v>0.41203703703703703</v>
      </c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40">
        <f>IFERROR((AA33+AA52+AA71)/AA133,0)</f>
        <v>0.47783068783068783</v>
      </c>
    </row>
    <row r="152" spans="2:27" ht="7.5" customHeight="1" x14ac:dyDescent="0.2">
      <c r="B152" s="34"/>
      <c r="C152" s="35"/>
      <c r="D152" s="36"/>
      <c r="E152" s="39"/>
      <c r="F152" s="12"/>
      <c r="G152" s="12"/>
      <c r="H152" s="12"/>
      <c r="I152" s="12"/>
      <c r="J152" s="12"/>
      <c r="K152" s="12"/>
      <c r="L152" s="12"/>
      <c r="M152" s="12"/>
      <c r="N152" s="35"/>
      <c r="O152" s="35"/>
      <c r="P152" s="39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40"/>
    </row>
    <row r="153" spans="2:27" x14ac:dyDescent="0.2">
      <c r="B153" s="59" t="s">
        <v>105</v>
      </c>
      <c r="C153" s="35"/>
      <c r="D153" s="36"/>
      <c r="E153" s="39">
        <f>IFERROR((E128)/E133,0)</f>
        <v>7.8950925925925938E-2</v>
      </c>
      <c r="F153" s="39"/>
      <c r="G153" s="39"/>
      <c r="H153" s="12"/>
      <c r="I153" s="12"/>
      <c r="J153" s="12"/>
      <c r="K153" s="12"/>
      <c r="L153" s="12"/>
      <c r="M153" s="12"/>
      <c r="N153" s="35"/>
      <c r="O153" s="35"/>
      <c r="P153" s="39">
        <f>IFERROR((P128)/P133,0)</f>
        <v>9.4444444444444442E-2</v>
      </c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40">
        <f>IFERROR((AA128)/AA133,0)</f>
        <v>8.5591005291005301E-2</v>
      </c>
    </row>
    <row r="154" spans="2:27" ht="7.5" customHeight="1" x14ac:dyDescent="0.2">
      <c r="B154" s="34"/>
      <c r="C154" s="35"/>
      <c r="D154" s="36"/>
      <c r="E154" s="39"/>
      <c r="F154" s="12"/>
      <c r="G154" s="12"/>
      <c r="H154" s="12"/>
      <c r="I154" s="12"/>
      <c r="J154" s="12"/>
      <c r="K154" s="12"/>
      <c r="L154" s="12"/>
      <c r="M154" s="12"/>
      <c r="N154" s="35"/>
      <c r="O154" s="35"/>
      <c r="P154" s="39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40"/>
    </row>
    <row r="155" spans="2:27" x14ac:dyDescent="0.2">
      <c r="B155" s="34" t="s">
        <v>106</v>
      </c>
      <c r="C155" s="35"/>
      <c r="D155" s="36"/>
      <c r="E155" s="39">
        <f>IFERROR((E90+E109)/E133,0)</f>
        <v>0.33333333333333331</v>
      </c>
      <c r="F155" s="12"/>
      <c r="G155" s="12"/>
      <c r="H155" s="35"/>
      <c r="I155" s="35"/>
      <c r="J155" s="35"/>
      <c r="K155" s="35"/>
      <c r="L155" s="35"/>
      <c r="M155" s="35"/>
      <c r="N155" s="35"/>
      <c r="O155" s="35"/>
      <c r="P155" s="39">
        <f>IFERROR((P90+P109)/P133,0)</f>
        <v>0.3888888888888889</v>
      </c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40">
        <f>IFERROR((AA90+AA109)/AA133,0)</f>
        <v>0.35714285714285715</v>
      </c>
    </row>
    <row r="156" spans="2:27" ht="7.5" customHeight="1" x14ac:dyDescent="0.2">
      <c r="B156" s="34"/>
      <c r="C156" s="35"/>
      <c r="D156" s="36"/>
      <c r="E156" s="39"/>
      <c r="F156" s="12"/>
      <c r="G156" s="12"/>
      <c r="H156" s="35"/>
      <c r="I156" s="35"/>
      <c r="J156" s="35"/>
      <c r="K156" s="35"/>
      <c r="L156" s="35"/>
      <c r="M156" s="35"/>
      <c r="N156" s="35"/>
      <c r="O156" s="35"/>
      <c r="P156" s="39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40"/>
    </row>
    <row r="157" spans="2:27" x14ac:dyDescent="0.2">
      <c r="B157" s="54" t="s">
        <v>107</v>
      </c>
      <c r="C157" s="55"/>
      <c r="D157" s="56"/>
      <c r="E157" s="61">
        <f>IFERROR(E137/E133,0)</f>
        <v>6.0539814814814893E-2</v>
      </c>
      <c r="F157" s="57"/>
      <c r="G157" s="57"/>
      <c r="H157" s="55"/>
      <c r="I157" s="55"/>
      <c r="J157" s="55"/>
      <c r="K157" s="55"/>
      <c r="L157" s="55"/>
      <c r="M157" s="55"/>
      <c r="N157" s="55"/>
      <c r="O157" s="55"/>
      <c r="P157" s="61">
        <f>IFERROR(P137/P133,0)</f>
        <v>0.10462962962962963</v>
      </c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62">
        <f>IFERROR(AA137/AA133,0)</f>
        <v>7.9435449735449637E-2</v>
      </c>
    </row>
    <row r="160" spans="2:27" ht="15" x14ac:dyDescent="0.25">
      <c r="B160" s="28" t="s">
        <v>94</v>
      </c>
    </row>
  </sheetData>
  <mergeCells count="15">
    <mergeCell ref="B8:AA8"/>
    <mergeCell ref="B149:AA149"/>
    <mergeCell ref="B2:AA2"/>
    <mergeCell ref="B4:M4"/>
    <mergeCell ref="N4:O4"/>
    <mergeCell ref="P4:X4"/>
    <mergeCell ref="Y4:Z4"/>
    <mergeCell ref="B131:AA131"/>
    <mergeCell ref="B139:AA139"/>
    <mergeCell ref="B16:AA16"/>
    <mergeCell ref="B35:AA35"/>
    <mergeCell ref="B54:AA54"/>
    <mergeCell ref="B73:AA73"/>
    <mergeCell ref="B92:AA92"/>
    <mergeCell ref="B111:AA111"/>
  </mergeCells>
  <conditionalFormatting sqref="G137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E137">
    <cfRule type="iconSet" priority="3">
      <iconSet iconSet="3Symbols2">
        <cfvo type="percent" val="0"/>
        <cfvo type="num" val="0"/>
        <cfvo type="num" val="0" gte="0"/>
      </iconSet>
    </cfRule>
  </conditionalFormatting>
  <conditionalFormatting sqref="P137">
    <cfRule type="iconSet" priority="2">
      <iconSet iconSet="3Symbols2">
        <cfvo type="percent" val="0"/>
        <cfvo type="num" val="0"/>
        <cfvo type="num" val="0" gte="0"/>
      </iconSet>
    </cfRule>
  </conditionalFormatting>
  <conditionalFormatting sqref="AA137">
    <cfRule type="iconSet" priority="1">
      <iconSet iconSet="3Symbols2">
        <cfvo type="percent" val="0"/>
        <cfvo type="num" val="0"/>
        <cfvo type="num" val="0" gte="0"/>
      </iconSet>
    </cfRule>
  </conditionalFormatting>
  <hyperlinks>
    <hyperlink ref="B160" r:id="rId1"/>
  </hyperlinks>
  <pageMargins left="0.31496062992125984" right="0.31496062992125984" top="0.59055118110236227" bottom="0.59055118110236227" header="0.11811023622047245" footer="0.11811023622047245"/>
  <pageSetup paperSize="9" scale="4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Ausgabenjournal blanko</vt:lpstr>
      <vt:lpstr>Ausgabenjournal Beispiel</vt:lpstr>
      <vt:lpstr>'Ausgabenjournal Beispiel'!Druckbereich</vt:lpstr>
      <vt:lpstr>'Ausgabenjournal blanko'!Druckbereich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Urban, Florian</dc:creator>
  <cp:lastModifiedBy>Flo Urb</cp:lastModifiedBy>
  <cp:lastPrinted>2023-04-04T17:48:12Z</cp:lastPrinted>
  <dcterms:created xsi:type="dcterms:W3CDTF">2021-11-05T09:56:12Z</dcterms:created>
  <dcterms:modified xsi:type="dcterms:W3CDTF">2023-04-04T17:48:44Z</dcterms:modified>
</cp:coreProperties>
</file>